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2019 PMO BATANGAS\2019 Q4 - website copy\D. PASSENGER STATISTICS SUMMARY\"/>
    </mc:Choice>
  </mc:AlternateContent>
  <xr:revisionPtr revIDLastSave="0" documentId="13_ncr:1_{D4468060-F64D-4549-892E-962A0F256771}" xr6:coauthVersionLast="47" xr6:coauthVersionMax="47" xr10:uidLastSave="{00000000-0000-0000-0000-000000000000}"/>
  <bookViews>
    <workbookView xWindow="-108" yWindow="-108" windowWidth="23256" windowHeight="12576" xr2:uid="{4FAD5A67-828D-44DB-AA54-67E0178E86FD}"/>
  </bookViews>
  <sheets>
    <sheet name="sum-pass" sheetId="1" r:id="rId1"/>
    <sheet name="passengers" sheetId="2" r:id="rId2"/>
  </sheets>
  <externalReferences>
    <externalReference r:id="rId3"/>
  </externalReferences>
  <definedNames>
    <definedName name="_xlnm.Print_Area" localSheetId="1">passengers!$A$1:$BS$429</definedName>
    <definedName name="_xlnm.Print_Area" localSheetId="0">'sum-pass'!$A$1:$W$427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6" i="2" l="1"/>
  <c r="A425" i="2"/>
  <c r="A424" i="2"/>
  <c r="A423" i="2"/>
  <c r="BO418" i="2"/>
  <c r="BN418" i="2"/>
  <c r="BM418" i="2"/>
  <c r="BL418" i="2"/>
  <c r="BH418" i="2"/>
  <c r="BD418" i="2"/>
  <c r="AZ418" i="2"/>
  <c r="AY418" i="2"/>
  <c r="AX418" i="2"/>
  <c r="AW418" i="2"/>
  <c r="AR418" i="2"/>
  <c r="AN418" i="2"/>
  <c r="AJ418" i="2"/>
  <c r="AI418" i="2"/>
  <c r="AH418" i="2"/>
  <c r="AG418" i="2"/>
  <c r="AF418" i="2"/>
  <c r="AB418" i="2"/>
  <c r="X418" i="2"/>
  <c r="T418" i="2"/>
  <c r="S418" i="2"/>
  <c r="R418" i="2"/>
  <c r="Q418" i="2"/>
  <c r="L418" i="2"/>
  <c r="H418" i="2"/>
  <c r="D418" i="2"/>
  <c r="BR417" i="2"/>
  <c r="BO417" i="2"/>
  <c r="BN417" i="2"/>
  <c r="BM417" i="2"/>
  <c r="BL417" i="2"/>
  <c r="BH417" i="2"/>
  <c r="BD417" i="2"/>
  <c r="AZ417" i="2"/>
  <c r="AY417" i="2"/>
  <c r="AX417" i="2"/>
  <c r="AX404" i="2" s="1"/>
  <c r="AW417" i="2"/>
  <c r="AR417" i="2"/>
  <c r="AN417" i="2"/>
  <c r="AJ417" i="2"/>
  <c r="AI417" i="2"/>
  <c r="AH417" i="2"/>
  <c r="AG417" i="2"/>
  <c r="AF417" i="2" s="1"/>
  <c r="AB417" i="2"/>
  <c r="X417" i="2"/>
  <c r="T417" i="2"/>
  <c r="S417" i="2"/>
  <c r="BS417" i="2" s="1"/>
  <c r="R417" i="2"/>
  <c r="Q417" i="2"/>
  <c r="L417" i="2"/>
  <c r="H417" i="2"/>
  <c r="D417" i="2"/>
  <c r="BO416" i="2"/>
  <c r="BN416" i="2"/>
  <c r="BN414" i="2" s="1"/>
  <c r="BM416" i="2"/>
  <c r="BH416" i="2"/>
  <c r="BD416" i="2"/>
  <c r="AZ416" i="2"/>
  <c r="AY416" i="2"/>
  <c r="AX416" i="2"/>
  <c r="AW416" i="2"/>
  <c r="AV416" i="2"/>
  <c r="AR416" i="2"/>
  <c r="AN416" i="2"/>
  <c r="AJ416" i="2"/>
  <c r="AI416" i="2"/>
  <c r="AH416" i="2"/>
  <c r="AG416" i="2"/>
  <c r="AF416" i="2" s="1"/>
  <c r="AB416" i="2"/>
  <c r="X416" i="2"/>
  <c r="T416" i="2"/>
  <c r="S416" i="2"/>
  <c r="R416" i="2"/>
  <c r="R414" i="2" s="1"/>
  <c r="Q416" i="2"/>
  <c r="P416" i="2"/>
  <c r="L416" i="2"/>
  <c r="H416" i="2"/>
  <c r="D416" i="2"/>
  <c r="BO415" i="2"/>
  <c r="BN415" i="2"/>
  <c r="BM415" i="2"/>
  <c r="BM414" i="2" s="1"/>
  <c r="BL415" i="2"/>
  <c r="BH415" i="2"/>
  <c r="BD415" i="2"/>
  <c r="AZ415" i="2"/>
  <c r="AY415" i="2"/>
  <c r="AY414" i="2" s="1"/>
  <c r="AV414" i="2" s="1"/>
  <c r="AX415" i="2"/>
  <c r="AW415" i="2"/>
  <c r="AV415" i="2" s="1"/>
  <c r="AR415" i="2"/>
  <c r="AN415" i="2"/>
  <c r="AJ415" i="2"/>
  <c r="AI415" i="2"/>
  <c r="AH415" i="2"/>
  <c r="AG415" i="2"/>
  <c r="AG414" i="2" s="1"/>
  <c r="AB415" i="2"/>
  <c r="X415" i="2"/>
  <c r="T415" i="2"/>
  <c r="S415" i="2"/>
  <c r="BS415" i="2" s="1"/>
  <c r="R415" i="2"/>
  <c r="BR415" i="2" s="1"/>
  <c r="Q415" i="2"/>
  <c r="L415" i="2"/>
  <c r="H415" i="2"/>
  <c r="D415" i="2"/>
  <c r="BK414" i="2"/>
  <c r="BJ414" i="2"/>
  <c r="BI414" i="2"/>
  <c r="BH414" i="2"/>
  <c r="BG414" i="2"/>
  <c r="BD414" i="2" s="1"/>
  <c r="BF414" i="2"/>
  <c r="BE414" i="2"/>
  <c r="BC414" i="2"/>
  <c r="BB414" i="2"/>
  <c r="AZ414" i="2" s="1"/>
  <c r="BA414" i="2"/>
  <c r="AX414" i="2"/>
  <c r="AW414" i="2"/>
  <c r="AU414" i="2"/>
  <c r="AT414" i="2"/>
  <c r="AR414" i="2" s="1"/>
  <c r="AS414" i="2"/>
  <c r="AQ414" i="2"/>
  <c r="AP414" i="2"/>
  <c r="AO414" i="2"/>
  <c r="AN414" i="2"/>
  <c r="AM414" i="2"/>
  <c r="AL414" i="2"/>
  <c r="AK414" i="2"/>
  <c r="AJ414" i="2"/>
  <c r="AI414" i="2"/>
  <c r="AH414" i="2"/>
  <c r="AF414" i="2"/>
  <c r="AE414" i="2"/>
  <c r="AD414" i="2"/>
  <c r="AC414" i="2"/>
  <c r="AB414" i="2"/>
  <c r="AA414" i="2"/>
  <c r="Z414" i="2"/>
  <c r="Y414" i="2"/>
  <c r="X414" i="2"/>
  <c r="W414" i="2"/>
  <c r="V414" i="2"/>
  <c r="U414" i="2"/>
  <c r="T414" i="2"/>
  <c r="S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BO413" i="2"/>
  <c r="BO411" i="2" s="1"/>
  <c r="BN413" i="2"/>
  <c r="BN411" i="2" s="1"/>
  <c r="BM413" i="2"/>
  <c r="BL413" i="2"/>
  <c r="BH413" i="2"/>
  <c r="BD413" i="2"/>
  <c r="AZ413" i="2"/>
  <c r="AY413" i="2"/>
  <c r="AX413" i="2"/>
  <c r="AW413" i="2"/>
  <c r="AV413" i="2"/>
  <c r="AR413" i="2"/>
  <c r="AN413" i="2"/>
  <c r="AJ413" i="2"/>
  <c r="AI413" i="2"/>
  <c r="AH413" i="2"/>
  <c r="AG413" i="2"/>
  <c r="AB413" i="2"/>
  <c r="X413" i="2"/>
  <c r="T413" i="2"/>
  <c r="S413" i="2"/>
  <c r="BS413" i="2" s="1"/>
  <c r="R413" i="2"/>
  <c r="R411" i="2" s="1"/>
  <c r="Q413" i="2"/>
  <c r="P413" i="2" s="1"/>
  <c r="L413" i="2"/>
  <c r="H413" i="2"/>
  <c r="D413" i="2"/>
  <c r="BO412" i="2"/>
  <c r="BN412" i="2"/>
  <c r="BM412" i="2"/>
  <c r="BM411" i="2" s="1"/>
  <c r="BL411" i="2" s="1"/>
  <c r="BL412" i="2"/>
  <c r="BH412" i="2"/>
  <c r="BD412" i="2"/>
  <c r="AZ412" i="2"/>
  <c r="AY412" i="2"/>
  <c r="AY411" i="2" s="1"/>
  <c r="AX412" i="2"/>
  <c r="AW412" i="2"/>
  <c r="AV412" i="2" s="1"/>
  <c r="AR412" i="2"/>
  <c r="AN412" i="2"/>
  <c r="AJ412" i="2"/>
  <c r="AI412" i="2"/>
  <c r="AH412" i="2"/>
  <c r="AH411" i="2" s="1"/>
  <c r="AG412" i="2"/>
  <c r="AG411" i="2" s="1"/>
  <c r="AF412" i="2"/>
  <c r="AB412" i="2"/>
  <c r="X412" i="2"/>
  <c r="T412" i="2"/>
  <c r="S412" i="2"/>
  <c r="R412" i="2"/>
  <c r="Q412" i="2"/>
  <c r="L412" i="2"/>
  <c r="H412" i="2"/>
  <c r="D412" i="2"/>
  <c r="BK411" i="2"/>
  <c r="BJ411" i="2"/>
  <c r="BI411" i="2"/>
  <c r="BH411" i="2"/>
  <c r="BG411" i="2"/>
  <c r="BF411" i="2"/>
  <c r="BE411" i="2"/>
  <c r="BD411" i="2"/>
  <c r="BC411" i="2"/>
  <c r="BB411" i="2"/>
  <c r="BA411" i="2"/>
  <c r="AZ411" i="2"/>
  <c r="AX411" i="2"/>
  <c r="AW411" i="2"/>
  <c r="AV411" i="2"/>
  <c r="AU411" i="2"/>
  <c r="AT411" i="2"/>
  <c r="AS411" i="2"/>
  <c r="AR411" i="2"/>
  <c r="AQ411" i="2"/>
  <c r="AP411" i="2"/>
  <c r="AO411" i="2"/>
  <c r="AN411" i="2"/>
  <c r="AM411" i="2"/>
  <c r="AL411" i="2"/>
  <c r="AK411" i="2"/>
  <c r="AJ411" i="2"/>
  <c r="AI411" i="2"/>
  <c r="AE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O411" i="2"/>
  <c r="N411" i="2"/>
  <c r="M411" i="2"/>
  <c r="L411" i="2"/>
  <c r="K411" i="2"/>
  <c r="J411" i="2"/>
  <c r="I411" i="2"/>
  <c r="G411" i="2"/>
  <c r="F411" i="2"/>
  <c r="E411" i="2"/>
  <c r="D411" i="2"/>
  <c r="BO410" i="2"/>
  <c r="BO408" i="2" s="1"/>
  <c r="BN410" i="2"/>
  <c r="BN408" i="2" s="1"/>
  <c r="BM410" i="2"/>
  <c r="BL410" i="2"/>
  <c r="BH410" i="2"/>
  <c r="BD410" i="2"/>
  <c r="AZ410" i="2"/>
  <c r="AY410" i="2"/>
  <c r="AX410" i="2"/>
  <c r="AW410" i="2"/>
  <c r="AV410" i="2"/>
  <c r="AR410" i="2"/>
  <c r="AN410" i="2"/>
  <c r="AJ410" i="2"/>
  <c r="AI410" i="2"/>
  <c r="AH410" i="2"/>
  <c r="AG410" i="2"/>
  <c r="AB410" i="2"/>
  <c r="X410" i="2"/>
  <c r="T410" i="2"/>
  <c r="S410" i="2"/>
  <c r="R410" i="2"/>
  <c r="Q410" i="2"/>
  <c r="P410" i="2" s="1"/>
  <c r="L410" i="2"/>
  <c r="H410" i="2"/>
  <c r="D410" i="2"/>
  <c r="BO409" i="2"/>
  <c r="BN409" i="2"/>
  <c r="BM409" i="2"/>
  <c r="BM408" i="2" s="1"/>
  <c r="BL408" i="2" s="1"/>
  <c r="BL409" i="2"/>
  <c r="BH409" i="2"/>
  <c r="BD409" i="2"/>
  <c r="AZ409" i="2"/>
  <c r="AY409" i="2"/>
  <c r="AY408" i="2" s="1"/>
  <c r="AX409" i="2"/>
  <c r="AW409" i="2"/>
  <c r="AR409" i="2"/>
  <c r="AN409" i="2"/>
  <c r="AJ409" i="2"/>
  <c r="AI409" i="2"/>
  <c r="AH409" i="2"/>
  <c r="AG409" i="2"/>
  <c r="AG408" i="2" s="1"/>
  <c r="AB409" i="2"/>
  <c r="X409" i="2"/>
  <c r="T409" i="2"/>
  <c r="S409" i="2"/>
  <c r="R409" i="2"/>
  <c r="Q409" i="2"/>
  <c r="BQ409" i="2" s="1"/>
  <c r="L409" i="2"/>
  <c r="H409" i="2"/>
  <c r="D409" i="2"/>
  <c r="BK408" i="2"/>
  <c r="BJ408" i="2"/>
  <c r="BI408" i="2"/>
  <c r="BH408" i="2"/>
  <c r="BG408" i="2"/>
  <c r="BF408" i="2"/>
  <c r="BE408" i="2"/>
  <c r="BD408" i="2"/>
  <c r="BC408" i="2"/>
  <c r="BB408" i="2"/>
  <c r="BA408" i="2"/>
  <c r="AZ408" i="2"/>
  <c r="AX408" i="2"/>
  <c r="AW408" i="2"/>
  <c r="AV408" i="2"/>
  <c r="AU408" i="2"/>
  <c r="AT408" i="2"/>
  <c r="AS408" i="2"/>
  <c r="AR408" i="2"/>
  <c r="AQ408" i="2"/>
  <c r="AP408" i="2"/>
  <c r="AO408" i="2"/>
  <c r="AN408" i="2"/>
  <c r="AM408" i="2"/>
  <c r="AL408" i="2"/>
  <c r="AK408" i="2"/>
  <c r="AJ408" i="2"/>
  <c r="AI408" i="2"/>
  <c r="AE408" i="2"/>
  <c r="AD408" i="2"/>
  <c r="AC408" i="2"/>
  <c r="AB408" i="2"/>
  <c r="AA408" i="2"/>
  <c r="Z408" i="2"/>
  <c r="Y408" i="2"/>
  <c r="X408" i="2"/>
  <c r="W408" i="2"/>
  <c r="V408" i="2"/>
  <c r="T408" i="2" s="1"/>
  <c r="U408" i="2"/>
  <c r="S408" i="2"/>
  <c r="R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BO407" i="2"/>
  <c r="BO405" i="2" s="1"/>
  <c r="BO404" i="2" s="1"/>
  <c r="BN407" i="2"/>
  <c r="BN405" i="2" s="1"/>
  <c r="BN404" i="2" s="1"/>
  <c r="BM407" i="2"/>
  <c r="BH407" i="2"/>
  <c r="BD407" i="2"/>
  <c r="AZ407" i="2"/>
  <c r="AY407" i="2"/>
  <c r="AX407" i="2"/>
  <c r="AW407" i="2"/>
  <c r="AV407" i="2"/>
  <c r="AR407" i="2"/>
  <c r="AN407" i="2"/>
  <c r="AJ407" i="2"/>
  <c r="AI407" i="2"/>
  <c r="AH407" i="2"/>
  <c r="AF407" i="2" s="1"/>
  <c r="AG407" i="2"/>
  <c r="AB407" i="2"/>
  <c r="X407" i="2"/>
  <c r="T407" i="2"/>
  <c r="S407" i="2"/>
  <c r="R407" i="2"/>
  <c r="BR407" i="2" s="1"/>
  <c r="Q407" i="2"/>
  <c r="P407" i="2" s="1"/>
  <c r="L407" i="2"/>
  <c r="H407" i="2"/>
  <c r="D407" i="2"/>
  <c r="BO406" i="2"/>
  <c r="BN406" i="2"/>
  <c r="BM406" i="2"/>
  <c r="BM405" i="2" s="1"/>
  <c r="BL406" i="2"/>
  <c r="BH406" i="2"/>
  <c r="BD406" i="2"/>
  <c r="AZ406" i="2"/>
  <c r="AY406" i="2"/>
  <c r="AY405" i="2" s="1"/>
  <c r="AX406" i="2"/>
  <c r="AW406" i="2"/>
  <c r="AV406" i="2" s="1"/>
  <c r="AR406" i="2"/>
  <c r="AN406" i="2"/>
  <c r="AJ406" i="2"/>
  <c r="AI406" i="2"/>
  <c r="AH406" i="2"/>
  <c r="AG406" i="2"/>
  <c r="AG405" i="2" s="1"/>
  <c r="AG404" i="2" s="1"/>
  <c r="AB406" i="2"/>
  <c r="X406" i="2"/>
  <c r="T406" i="2"/>
  <c r="S406" i="2"/>
  <c r="BS406" i="2" s="1"/>
  <c r="R406" i="2"/>
  <c r="BR406" i="2" s="1"/>
  <c r="BR405" i="2" s="1"/>
  <c r="Q406" i="2"/>
  <c r="L406" i="2"/>
  <c r="H406" i="2"/>
  <c r="D406" i="2"/>
  <c r="BK405" i="2"/>
  <c r="BJ405" i="2"/>
  <c r="BI405" i="2"/>
  <c r="BH405" i="2"/>
  <c r="BG405" i="2"/>
  <c r="BG404" i="2" s="1"/>
  <c r="BF405" i="2"/>
  <c r="BE405" i="2"/>
  <c r="BC405" i="2"/>
  <c r="BB405" i="2"/>
  <c r="AZ405" i="2" s="1"/>
  <c r="BA405" i="2"/>
  <c r="AX405" i="2"/>
  <c r="AW405" i="2"/>
  <c r="AU405" i="2"/>
  <c r="AU404" i="2" s="1"/>
  <c r="AT405" i="2"/>
  <c r="AS405" i="2"/>
  <c r="AQ405" i="2"/>
  <c r="AP405" i="2"/>
  <c r="AN405" i="2" s="1"/>
  <c r="AO405" i="2"/>
  <c r="AM405" i="2"/>
  <c r="AL405" i="2"/>
  <c r="AK405" i="2"/>
  <c r="AJ405" i="2"/>
  <c r="AI405" i="2"/>
  <c r="AI404" i="2" s="1"/>
  <c r="AH405" i="2"/>
  <c r="AF405" i="2"/>
  <c r="AE405" i="2"/>
  <c r="AD405" i="2"/>
  <c r="AB405" i="2" s="1"/>
  <c r="AC405" i="2"/>
  <c r="AA405" i="2"/>
  <c r="Z405" i="2"/>
  <c r="Y405" i="2"/>
  <c r="X405" i="2"/>
  <c r="W405" i="2"/>
  <c r="V405" i="2"/>
  <c r="V404" i="2" s="1"/>
  <c r="U405" i="2"/>
  <c r="T405" i="2"/>
  <c r="S405" i="2"/>
  <c r="R405" i="2"/>
  <c r="O405" i="2"/>
  <c r="N405" i="2"/>
  <c r="M405" i="2"/>
  <c r="L405" i="2"/>
  <c r="K405" i="2"/>
  <c r="K404" i="2" s="1"/>
  <c r="J405" i="2"/>
  <c r="J404" i="2" s="1"/>
  <c r="H404" i="2" s="1"/>
  <c r="I405" i="2"/>
  <c r="G405" i="2"/>
  <c r="F405" i="2"/>
  <c r="D405" i="2" s="1"/>
  <c r="E405" i="2"/>
  <c r="BK404" i="2"/>
  <c r="BJ404" i="2"/>
  <c r="BI404" i="2"/>
  <c r="BH404" i="2" s="1"/>
  <c r="BE404" i="2"/>
  <c r="BC404" i="2"/>
  <c r="BB404" i="2"/>
  <c r="BB370" i="2" s="1"/>
  <c r="AZ370" i="2" s="1"/>
  <c r="BA404" i="2"/>
  <c r="AS404" i="2"/>
  <c r="AQ404" i="2"/>
  <c r="AP404" i="2"/>
  <c r="AO404" i="2"/>
  <c r="AN404" i="2"/>
  <c r="AM404" i="2"/>
  <c r="AL404" i="2"/>
  <c r="AK404" i="2"/>
  <c r="AJ404" i="2" s="1"/>
  <c r="AE404" i="2"/>
  <c r="AE370" i="2" s="1"/>
  <c r="AD404" i="2"/>
  <c r="AC404" i="2"/>
  <c r="AA404" i="2"/>
  <c r="Z404" i="2"/>
  <c r="Y404" i="2"/>
  <c r="X404" i="2" s="1"/>
  <c r="U404" i="2"/>
  <c r="R404" i="2"/>
  <c r="O404" i="2"/>
  <c r="N404" i="2"/>
  <c r="M404" i="2"/>
  <c r="L404" i="2" s="1"/>
  <c r="I404" i="2"/>
  <c r="G404" i="2"/>
  <c r="F404" i="2"/>
  <c r="D404" i="2" s="1"/>
  <c r="E404" i="2"/>
  <c r="BO402" i="2"/>
  <c r="BN402" i="2"/>
  <c r="BM402" i="2"/>
  <c r="BL402" i="2"/>
  <c r="BH402" i="2"/>
  <c r="BD402" i="2"/>
  <c r="AZ402" i="2"/>
  <c r="AY402" i="2"/>
  <c r="AV402" i="2" s="1"/>
  <c r="AX402" i="2"/>
  <c r="AW402" i="2"/>
  <c r="AR402" i="2"/>
  <c r="AN402" i="2"/>
  <c r="AJ402" i="2"/>
  <c r="AI402" i="2"/>
  <c r="AH402" i="2"/>
  <c r="AG402" i="2"/>
  <c r="BQ402" i="2" s="1"/>
  <c r="AF402" i="2"/>
  <c r="AB402" i="2"/>
  <c r="X402" i="2"/>
  <c r="T402" i="2"/>
  <c r="S402" i="2"/>
  <c r="BS402" i="2" s="1"/>
  <c r="R402" i="2"/>
  <c r="Q402" i="2"/>
  <c r="P402" i="2" s="1"/>
  <c r="L402" i="2"/>
  <c r="H402" i="2"/>
  <c r="D402" i="2"/>
  <c r="BS401" i="2"/>
  <c r="BR401" i="2"/>
  <c r="BO401" i="2"/>
  <c r="BN401" i="2"/>
  <c r="BM401" i="2"/>
  <c r="BL401" i="2" s="1"/>
  <c r="BH401" i="2"/>
  <c r="BD401" i="2"/>
  <c r="AZ401" i="2"/>
  <c r="AY401" i="2"/>
  <c r="AX401" i="2"/>
  <c r="AW401" i="2"/>
  <c r="AV401" i="2" s="1"/>
  <c r="AR401" i="2"/>
  <c r="AN401" i="2"/>
  <c r="AJ401" i="2"/>
  <c r="AI401" i="2"/>
  <c r="AH401" i="2"/>
  <c r="AG401" i="2"/>
  <c r="AF401" i="2" s="1"/>
  <c r="AB401" i="2"/>
  <c r="X401" i="2"/>
  <c r="T401" i="2"/>
  <c r="S401" i="2"/>
  <c r="R401" i="2"/>
  <c r="Q401" i="2"/>
  <c r="L401" i="2"/>
  <c r="H401" i="2"/>
  <c r="D401" i="2"/>
  <c r="BO400" i="2"/>
  <c r="BN400" i="2"/>
  <c r="BM400" i="2"/>
  <c r="BL400" i="2"/>
  <c r="BH400" i="2"/>
  <c r="BD400" i="2"/>
  <c r="AZ400" i="2"/>
  <c r="AY400" i="2"/>
  <c r="AX400" i="2"/>
  <c r="AW400" i="2"/>
  <c r="AV400" i="2"/>
  <c r="AR400" i="2"/>
  <c r="AN400" i="2"/>
  <c r="AJ400" i="2"/>
  <c r="AI400" i="2"/>
  <c r="AH400" i="2"/>
  <c r="AG400" i="2"/>
  <c r="AB400" i="2"/>
  <c r="X400" i="2"/>
  <c r="T400" i="2"/>
  <c r="S400" i="2"/>
  <c r="BS400" i="2" s="1"/>
  <c r="R400" i="2"/>
  <c r="BR400" i="2" s="1"/>
  <c r="Q400" i="2"/>
  <c r="L400" i="2"/>
  <c r="H400" i="2"/>
  <c r="D400" i="2"/>
  <c r="BO399" i="2"/>
  <c r="BN399" i="2"/>
  <c r="BM399" i="2"/>
  <c r="BL399" i="2"/>
  <c r="BH399" i="2"/>
  <c r="BD399" i="2"/>
  <c r="AZ399" i="2"/>
  <c r="AY399" i="2"/>
  <c r="AX399" i="2"/>
  <c r="AW399" i="2"/>
  <c r="AR399" i="2"/>
  <c r="AN399" i="2"/>
  <c r="AJ399" i="2"/>
  <c r="AI399" i="2"/>
  <c r="AH399" i="2"/>
  <c r="AG399" i="2"/>
  <c r="AF399" i="2"/>
  <c r="AB399" i="2"/>
  <c r="X399" i="2"/>
  <c r="T399" i="2"/>
  <c r="S399" i="2"/>
  <c r="R399" i="2"/>
  <c r="Q399" i="2"/>
  <c r="P399" i="2" s="1"/>
  <c r="L399" i="2"/>
  <c r="H399" i="2"/>
  <c r="D399" i="2"/>
  <c r="BO398" i="2"/>
  <c r="BN398" i="2"/>
  <c r="BM398" i="2"/>
  <c r="BL398" i="2" s="1"/>
  <c r="BH398" i="2"/>
  <c r="BD398" i="2"/>
  <c r="AZ398" i="2"/>
  <c r="AY398" i="2"/>
  <c r="AX398" i="2"/>
  <c r="BR398" i="2" s="1"/>
  <c r="AW398" i="2"/>
  <c r="AR398" i="2"/>
  <c r="AN398" i="2"/>
  <c r="AJ398" i="2"/>
  <c r="AI398" i="2"/>
  <c r="AH398" i="2"/>
  <c r="AG398" i="2"/>
  <c r="AF398" i="2" s="1"/>
  <c r="AB398" i="2"/>
  <c r="X398" i="2"/>
  <c r="T398" i="2"/>
  <c r="S398" i="2"/>
  <c r="S396" i="2" s="1"/>
  <c r="S395" i="2" s="1"/>
  <c r="R398" i="2"/>
  <c r="Q398" i="2"/>
  <c r="L398" i="2"/>
  <c r="H398" i="2"/>
  <c r="D398" i="2"/>
  <c r="BO397" i="2"/>
  <c r="BO396" i="2" s="1"/>
  <c r="BO395" i="2" s="1"/>
  <c r="BN397" i="2"/>
  <c r="BM397" i="2"/>
  <c r="BH397" i="2"/>
  <c r="BD397" i="2"/>
  <c r="AZ397" i="2"/>
  <c r="AY397" i="2"/>
  <c r="AX397" i="2"/>
  <c r="AW397" i="2"/>
  <c r="AV397" i="2"/>
  <c r="AR397" i="2"/>
  <c r="AN397" i="2"/>
  <c r="AJ397" i="2"/>
  <c r="AI397" i="2"/>
  <c r="AH397" i="2"/>
  <c r="AH396" i="2" s="1"/>
  <c r="AF396" i="2" s="1"/>
  <c r="AG397" i="2"/>
  <c r="AF397" i="2" s="1"/>
  <c r="AB397" i="2"/>
  <c r="X397" i="2"/>
  <c r="T397" i="2"/>
  <c r="S397" i="2"/>
  <c r="R397" i="2"/>
  <c r="Q397" i="2"/>
  <c r="P397" i="2"/>
  <c r="L397" i="2"/>
  <c r="H397" i="2"/>
  <c r="D397" i="2"/>
  <c r="BM396" i="2"/>
  <c r="BK396" i="2"/>
  <c r="BK395" i="2" s="1"/>
  <c r="BJ396" i="2"/>
  <c r="BJ395" i="2" s="1"/>
  <c r="BH395" i="2" s="1"/>
  <c r="BI396" i="2"/>
  <c r="BG396" i="2"/>
  <c r="BF396" i="2"/>
  <c r="BE396" i="2"/>
  <c r="BD396" i="2"/>
  <c r="BC396" i="2"/>
  <c r="BB396" i="2"/>
  <c r="BA396" i="2"/>
  <c r="AZ396" i="2"/>
  <c r="AY396" i="2"/>
  <c r="AX396" i="2"/>
  <c r="AX395" i="2" s="1"/>
  <c r="AU396" i="2"/>
  <c r="AT396" i="2"/>
  <c r="AS396" i="2"/>
  <c r="AR396" i="2"/>
  <c r="AQ396" i="2"/>
  <c r="AP396" i="2"/>
  <c r="AO396" i="2"/>
  <c r="AN396" i="2"/>
  <c r="AM396" i="2"/>
  <c r="AM395" i="2" s="1"/>
  <c r="AL396" i="2"/>
  <c r="AL395" i="2" s="1"/>
  <c r="AK396" i="2"/>
  <c r="AJ396" i="2"/>
  <c r="AI396" i="2"/>
  <c r="AG396" i="2"/>
  <c r="AE396" i="2"/>
  <c r="AD396" i="2"/>
  <c r="AC396" i="2"/>
  <c r="AB396" i="2"/>
  <c r="AA396" i="2"/>
  <c r="AA395" i="2" s="1"/>
  <c r="Z396" i="2"/>
  <c r="Z395" i="2" s="1"/>
  <c r="Y396" i="2"/>
  <c r="X396" i="2"/>
  <c r="W396" i="2"/>
  <c r="V396" i="2"/>
  <c r="U396" i="2"/>
  <c r="T396" i="2"/>
  <c r="R396" i="2"/>
  <c r="O396" i="2"/>
  <c r="O395" i="2" s="1"/>
  <c r="N396" i="2"/>
  <c r="M396" i="2"/>
  <c r="K396" i="2"/>
  <c r="J396" i="2"/>
  <c r="I396" i="2"/>
  <c r="H396" i="2"/>
  <c r="G396" i="2"/>
  <c r="F396" i="2"/>
  <c r="E396" i="2"/>
  <c r="D396" i="2"/>
  <c r="BM395" i="2"/>
  <c r="BI395" i="2"/>
  <c r="BG395" i="2"/>
  <c r="BF395" i="2"/>
  <c r="BD395" i="2" s="1"/>
  <c r="BE395" i="2"/>
  <c r="BC395" i="2"/>
  <c r="BB395" i="2"/>
  <c r="BA395" i="2"/>
  <c r="AZ395" i="2"/>
  <c r="AU395" i="2"/>
  <c r="AT395" i="2"/>
  <c r="AS395" i="2"/>
  <c r="AR395" i="2"/>
  <c r="AQ395" i="2"/>
  <c r="AP395" i="2"/>
  <c r="AO395" i="2"/>
  <c r="AN395" i="2"/>
  <c r="AK395" i="2"/>
  <c r="AJ395" i="2"/>
  <c r="AI395" i="2"/>
  <c r="AE395" i="2"/>
  <c r="AD395" i="2"/>
  <c r="AC395" i="2"/>
  <c r="AB395" i="2"/>
  <c r="Y395" i="2"/>
  <c r="X395" i="2"/>
  <c r="W395" i="2"/>
  <c r="V395" i="2"/>
  <c r="T395" i="2" s="1"/>
  <c r="U395" i="2"/>
  <c r="R395" i="2"/>
  <c r="M395" i="2"/>
  <c r="K395" i="2"/>
  <c r="J395" i="2"/>
  <c r="H395" i="2" s="1"/>
  <c r="I395" i="2"/>
  <c r="G395" i="2"/>
  <c r="F395" i="2"/>
  <c r="D395" i="2" s="1"/>
  <c r="E395" i="2"/>
  <c r="BO393" i="2"/>
  <c r="BL393" i="2" s="1"/>
  <c r="BN393" i="2"/>
  <c r="BM393" i="2"/>
  <c r="BH393" i="2"/>
  <c r="BD393" i="2"/>
  <c r="AZ393" i="2"/>
  <c r="AY393" i="2"/>
  <c r="AV393" i="2" s="1"/>
  <c r="AX393" i="2"/>
  <c r="AW393" i="2"/>
  <c r="AR393" i="2"/>
  <c r="AN393" i="2"/>
  <c r="AJ393" i="2"/>
  <c r="AI393" i="2"/>
  <c r="AH393" i="2"/>
  <c r="AF393" i="2" s="1"/>
  <c r="AG393" i="2"/>
  <c r="AB393" i="2"/>
  <c r="X393" i="2"/>
  <c r="T393" i="2"/>
  <c r="S393" i="2"/>
  <c r="R393" i="2"/>
  <c r="BR393" i="2" s="1"/>
  <c r="Q393" i="2"/>
  <c r="BQ393" i="2" s="1"/>
  <c r="P393" i="2"/>
  <c r="L393" i="2"/>
  <c r="H393" i="2"/>
  <c r="D393" i="2"/>
  <c r="BO392" i="2"/>
  <c r="BN392" i="2"/>
  <c r="BM392" i="2"/>
  <c r="BL392" i="2"/>
  <c r="BH392" i="2"/>
  <c r="BD392" i="2"/>
  <c r="AZ392" i="2"/>
  <c r="AY392" i="2"/>
  <c r="AX392" i="2"/>
  <c r="AW392" i="2"/>
  <c r="AV392" i="2" s="1"/>
  <c r="AR392" i="2"/>
  <c r="AN392" i="2"/>
  <c r="AJ392" i="2"/>
  <c r="AI392" i="2"/>
  <c r="AH392" i="2"/>
  <c r="BR392" i="2" s="1"/>
  <c r="AG392" i="2"/>
  <c r="AF392" i="2" s="1"/>
  <c r="AB392" i="2"/>
  <c r="X392" i="2"/>
  <c r="T392" i="2"/>
  <c r="S392" i="2"/>
  <c r="BS392" i="2" s="1"/>
  <c r="R392" i="2"/>
  <c r="Q392" i="2"/>
  <c r="BQ392" i="2" s="1"/>
  <c r="L392" i="2"/>
  <c r="H392" i="2"/>
  <c r="D392" i="2"/>
  <c r="BS391" i="2"/>
  <c r="BR391" i="2"/>
  <c r="BO391" i="2"/>
  <c r="BN391" i="2"/>
  <c r="BL391" i="2" s="1"/>
  <c r="BM391" i="2"/>
  <c r="BH391" i="2"/>
  <c r="BD391" i="2"/>
  <c r="AZ391" i="2"/>
  <c r="AY391" i="2"/>
  <c r="AX391" i="2"/>
  <c r="AW391" i="2"/>
  <c r="AR391" i="2"/>
  <c r="AN391" i="2"/>
  <c r="AJ391" i="2"/>
  <c r="AI391" i="2"/>
  <c r="AH391" i="2"/>
  <c r="AF391" i="2" s="1"/>
  <c r="AG391" i="2"/>
  <c r="AB391" i="2"/>
  <c r="X391" i="2"/>
  <c r="T391" i="2"/>
  <c r="S391" i="2"/>
  <c r="S385" i="2" s="1"/>
  <c r="R391" i="2"/>
  <c r="Q391" i="2"/>
  <c r="L391" i="2"/>
  <c r="H391" i="2"/>
  <c r="D391" i="2"/>
  <c r="BO390" i="2"/>
  <c r="BN390" i="2"/>
  <c r="BM390" i="2"/>
  <c r="BL390" i="2"/>
  <c r="BH390" i="2"/>
  <c r="BD390" i="2"/>
  <c r="AZ390" i="2"/>
  <c r="AY390" i="2"/>
  <c r="AX390" i="2"/>
  <c r="AW390" i="2"/>
  <c r="AV390" i="2"/>
  <c r="AR390" i="2"/>
  <c r="AN390" i="2"/>
  <c r="AJ390" i="2"/>
  <c r="AI390" i="2"/>
  <c r="AH390" i="2"/>
  <c r="AF390" i="2" s="1"/>
  <c r="AG390" i="2"/>
  <c r="AB390" i="2"/>
  <c r="X390" i="2"/>
  <c r="T390" i="2"/>
  <c r="S390" i="2"/>
  <c r="BS390" i="2" s="1"/>
  <c r="R390" i="2"/>
  <c r="Q390" i="2"/>
  <c r="BQ390" i="2" s="1"/>
  <c r="L390" i="2"/>
  <c r="H390" i="2"/>
  <c r="D390" i="2"/>
  <c r="BO389" i="2"/>
  <c r="BN389" i="2"/>
  <c r="BM389" i="2"/>
  <c r="BL389" i="2"/>
  <c r="BH389" i="2"/>
  <c r="BD389" i="2"/>
  <c r="AZ389" i="2"/>
  <c r="AY389" i="2"/>
  <c r="AX389" i="2"/>
  <c r="AW389" i="2"/>
  <c r="AR389" i="2"/>
  <c r="AN389" i="2"/>
  <c r="AJ389" i="2"/>
  <c r="AI389" i="2"/>
  <c r="AH389" i="2"/>
  <c r="BR389" i="2" s="1"/>
  <c r="AG389" i="2"/>
  <c r="AF389" i="2"/>
  <c r="AB389" i="2"/>
  <c r="X389" i="2"/>
  <c r="T389" i="2"/>
  <c r="S389" i="2"/>
  <c r="R389" i="2"/>
  <c r="Q389" i="2"/>
  <c r="BQ389" i="2" s="1"/>
  <c r="L389" i="2"/>
  <c r="H389" i="2"/>
  <c r="D389" i="2"/>
  <c r="BO388" i="2"/>
  <c r="BN388" i="2"/>
  <c r="BL388" i="2" s="1"/>
  <c r="BM388" i="2"/>
  <c r="BH388" i="2"/>
  <c r="BD388" i="2"/>
  <c r="AZ388" i="2"/>
  <c r="AY388" i="2"/>
  <c r="AX388" i="2"/>
  <c r="BR388" i="2" s="1"/>
  <c r="AW388" i="2"/>
  <c r="AV388" i="2" s="1"/>
  <c r="AR388" i="2"/>
  <c r="AN388" i="2"/>
  <c r="AJ388" i="2"/>
  <c r="AI388" i="2"/>
  <c r="AH388" i="2"/>
  <c r="AG388" i="2"/>
  <c r="AF388" i="2" s="1"/>
  <c r="AB388" i="2"/>
  <c r="X388" i="2"/>
  <c r="T388" i="2"/>
  <c r="S388" i="2"/>
  <c r="BS388" i="2" s="1"/>
  <c r="R388" i="2"/>
  <c r="Q388" i="2"/>
  <c r="L388" i="2"/>
  <c r="H388" i="2"/>
  <c r="D388" i="2"/>
  <c r="BO387" i="2"/>
  <c r="BO386" i="2" s="1"/>
  <c r="BN387" i="2"/>
  <c r="BN386" i="2" s="1"/>
  <c r="BN385" i="2" s="1"/>
  <c r="BM387" i="2"/>
  <c r="BH387" i="2"/>
  <c r="BD387" i="2"/>
  <c r="AZ387" i="2"/>
  <c r="AY387" i="2"/>
  <c r="AV387" i="2" s="1"/>
  <c r="AX387" i="2"/>
  <c r="AW387" i="2"/>
  <c r="AR387" i="2"/>
  <c r="AN387" i="2"/>
  <c r="AJ387" i="2"/>
  <c r="AI387" i="2"/>
  <c r="AH387" i="2"/>
  <c r="AG387" i="2"/>
  <c r="AB387" i="2"/>
  <c r="X387" i="2"/>
  <c r="T387" i="2"/>
  <c r="S387" i="2"/>
  <c r="BS387" i="2" s="1"/>
  <c r="BS386" i="2" s="1"/>
  <c r="R387" i="2"/>
  <c r="Q387" i="2"/>
  <c r="P387" i="2"/>
  <c r="L387" i="2"/>
  <c r="H387" i="2"/>
  <c r="D387" i="2"/>
  <c r="BM386" i="2"/>
  <c r="BK386" i="2"/>
  <c r="BK385" i="2" s="1"/>
  <c r="BJ386" i="2"/>
  <c r="BJ385" i="2" s="1"/>
  <c r="BH385" i="2" s="1"/>
  <c r="BI386" i="2"/>
  <c r="BH386" i="2"/>
  <c r="BG386" i="2"/>
  <c r="BF386" i="2"/>
  <c r="BD386" i="2" s="1"/>
  <c r="BE386" i="2"/>
  <c r="BC386" i="2"/>
  <c r="BB386" i="2"/>
  <c r="BA386" i="2"/>
  <c r="AZ386" i="2"/>
  <c r="AY386" i="2"/>
  <c r="AX386" i="2"/>
  <c r="AX385" i="2" s="1"/>
  <c r="AW386" i="2"/>
  <c r="AV386" i="2"/>
  <c r="AU386" i="2"/>
  <c r="AT386" i="2"/>
  <c r="AR386" i="2" s="1"/>
  <c r="AS386" i="2"/>
  <c r="AQ386" i="2"/>
  <c r="AP386" i="2"/>
  <c r="AO386" i="2"/>
  <c r="AN386" i="2"/>
  <c r="AM386" i="2"/>
  <c r="AM385" i="2" s="1"/>
  <c r="AL386" i="2"/>
  <c r="AL385" i="2" s="1"/>
  <c r="AJ385" i="2" s="1"/>
  <c r="AK386" i="2"/>
  <c r="AJ386" i="2"/>
  <c r="AI386" i="2"/>
  <c r="AG386" i="2"/>
  <c r="AE386" i="2"/>
  <c r="AD386" i="2"/>
  <c r="AC386" i="2"/>
  <c r="AB386" i="2"/>
  <c r="AA386" i="2"/>
  <c r="AA385" i="2" s="1"/>
  <c r="Z386" i="2"/>
  <c r="Z385" i="2" s="1"/>
  <c r="Y386" i="2"/>
  <c r="W386" i="2"/>
  <c r="V386" i="2"/>
  <c r="T386" i="2" s="1"/>
  <c r="U386" i="2"/>
  <c r="S386" i="2"/>
  <c r="R386" i="2"/>
  <c r="O386" i="2"/>
  <c r="O385" i="2" s="1"/>
  <c r="N386" i="2"/>
  <c r="N385" i="2" s="1"/>
  <c r="M386" i="2"/>
  <c r="L386" i="2"/>
  <c r="K386" i="2"/>
  <c r="J386" i="2"/>
  <c r="I386" i="2"/>
  <c r="H386" i="2"/>
  <c r="G386" i="2"/>
  <c r="F386" i="2"/>
  <c r="E386" i="2"/>
  <c r="D386" i="2"/>
  <c r="BM385" i="2"/>
  <c r="BI385" i="2"/>
  <c r="BG385" i="2"/>
  <c r="BF385" i="2"/>
  <c r="BE385" i="2"/>
  <c r="BD385" i="2"/>
  <c r="BC385" i="2"/>
  <c r="BB385" i="2"/>
  <c r="BA385" i="2"/>
  <c r="AZ385" i="2"/>
  <c r="AU385" i="2"/>
  <c r="AR385" i="2" s="1"/>
  <c r="AT385" i="2"/>
  <c r="AS385" i="2"/>
  <c r="AQ385" i="2"/>
  <c r="AP385" i="2"/>
  <c r="AN385" i="2" s="1"/>
  <c r="AO385" i="2"/>
  <c r="AK385" i="2"/>
  <c r="AI385" i="2"/>
  <c r="AE385" i="2"/>
  <c r="AD385" i="2"/>
  <c r="AB385" i="2" s="1"/>
  <c r="AC385" i="2"/>
  <c r="Y385" i="2"/>
  <c r="X385" i="2"/>
  <c r="W385" i="2"/>
  <c r="V385" i="2"/>
  <c r="T385" i="2" s="1"/>
  <c r="U385" i="2"/>
  <c r="R385" i="2"/>
  <c r="M385" i="2"/>
  <c r="L385" i="2"/>
  <c r="K385" i="2"/>
  <c r="H385" i="2" s="1"/>
  <c r="J385" i="2"/>
  <c r="I385" i="2"/>
  <c r="G385" i="2"/>
  <c r="F385" i="2"/>
  <c r="D385" i="2" s="1"/>
  <c r="E385" i="2"/>
  <c r="BO383" i="2"/>
  <c r="BN383" i="2"/>
  <c r="BM383" i="2"/>
  <c r="BL383" i="2"/>
  <c r="BH383" i="2"/>
  <c r="BD383" i="2"/>
  <c r="AZ383" i="2"/>
  <c r="AY383" i="2"/>
  <c r="AX383" i="2"/>
  <c r="AW383" i="2"/>
  <c r="AV383" i="2"/>
  <c r="AR383" i="2"/>
  <c r="AN383" i="2"/>
  <c r="AJ383" i="2"/>
  <c r="AI383" i="2"/>
  <c r="AH383" i="2"/>
  <c r="AF383" i="2" s="1"/>
  <c r="AG383" i="2"/>
  <c r="AB383" i="2"/>
  <c r="X383" i="2"/>
  <c r="T383" i="2"/>
  <c r="S383" i="2"/>
  <c r="BS383" i="2" s="1"/>
  <c r="R383" i="2"/>
  <c r="BR383" i="2" s="1"/>
  <c r="Q383" i="2"/>
  <c r="L383" i="2"/>
  <c r="H383" i="2"/>
  <c r="D383" i="2"/>
  <c r="BO382" i="2"/>
  <c r="BN382" i="2"/>
  <c r="BM382" i="2"/>
  <c r="BL382" i="2"/>
  <c r="BH382" i="2"/>
  <c r="BD382" i="2"/>
  <c r="AZ382" i="2"/>
  <c r="AY382" i="2"/>
  <c r="AX382" i="2"/>
  <c r="AW382" i="2"/>
  <c r="AR382" i="2"/>
  <c r="AN382" i="2"/>
  <c r="AJ382" i="2"/>
  <c r="AI382" i="2"/>
  <c r="AH382" i="2"/>
  <c r="BR382" i="2" s="1"/>
  <c r="AG382" i="2"/>
  <c r="AF382" i="2"/>
  <c r="AB382" i="2"/>
  <c r="X382" i="2"/>
  <c r="T382" i="2"/>
  <c r="S382" i="2"/>
  <c r="R382" i="2"/>
  <c r="Q382" i="2"/>
  <c r="L382" i="2"/>
  <c r="H382" i="2"/>
  <c r="D382" i="2"/>
  <c r="BO381" i="2"/>
  <c r="BN381" i="2"/>
  <c r="BL381" i="2" s="1"/>
  <c r="BM381" i="2"/>
  <c r="BH381" i="2"/>
  <c r="BD381" i="2"/>
  <c r="AZ381" i="2"/>
  <c r="AY381" i="2"/>
  <c r="AX381" i="2"/>
  <c r="BR381" i="2" s="1"/>
  <c r="AW381" i="2"/>
  <c r="AR381" i="2"/>
  <c r="AN381" i="2"/>
  <c r="AJ381" i="2"/>
  <c r="AI381" i="2"/>
  <c r="AH381" i="2"/>
  <c r="AF381" i="2" s="1"/>
  <c r="AG381" i="2"/>
  <c r="AB381" i="2"/>
  <c r="X381" i="2"/>
  <c r="T381" i="2"/>
  <c r="S381" i="2"/>
  <c r="BS381" i="2" s="1"/>
  <c r="R381" i="2"/>
  <c r="Q381" i="2"/>
  <c r="L381" i="2"/>
  <c r="H381" i="2"/>
  <c r="D381" i="2"/>
  <c r="BO380" i="2"/>
  <c r="BN380" i="2"/>
  <c r="BM380" i="2"/>
  <c r="BH380" i="2"/>
  <c r="BD380" i="2"/>
  <c r="AZ380" i="2"/>
  <c r="AY380" i="2"/>
  <c r="AV380" i="2" s="1"/>
  <c r="AX380" i="2"/>
  <c r="AW380" i="2"/>
  <c r="AR380" i="2"/>
  <c r="AN380" i="2"/>
  <c r="AJ380" i="2"/>
  <c r="AI380" i="2"/>
  <c r="AH380" i="2"/>
  <c r="AF380" i="2" s="1"/>
  <c r="AG380" i="2"/>
  <c r="AB380" i="2"/>
  <c r="X380" i="2"/>
  <c r="T380" i="2"/>
  <c r="S380" i="2"/>
  <c r="R380" i="2"/>
  <c r="Q380" i="2"/>
  <c r="BQ380" i="2" s="1"/>
  <c r="P380" i="2"/>
  <c r="L380" i="2"/>
  <c r="H380" i="2"/>
  <c r="D380" i="2"/>
  <c r="BO379" i="2"/>
  <c r="BN379" i="2"/>
  <c r="BM379" i="2"/>
  <c r="BL379" i="2"/>
  <c r="BH379" i="2"/>
  <c r="BD379" i="2"/>
  <c r="AZ379" i="2"/>
  <c r="AY379" i="2"/>
  <c r="AX379" i="2"/>
  <c r="AW379" i="2"/>
  <c r="AV379" i="2" s="1"/>
  <c r="AR379" i="2"/>
  <c r="AN379" i="2"/>
  <c r="AJ379" i="2"/>
  <c r="AI379" i="2"/>
  <c r="AH379" i="2"/>
  <c r="BR379" i="2" s="1"/>
  <c r="AG379" i="2"/>
  <c r="AF379" i="2"/>
  <c r="AB379" i="2"/>
  <c r="X379" i="2"/>
  <c r="T379" i="2"/>
  <c r="S379" i="2"/>
  <c r="BS379" i="2" s="1"/>
  <c r="R379" i="2"/>
  <c r="Q379" i="2"/>
  <c r="BQ379" i="2" s="1"/>
  <c r="BP379" i="2" s="1"/>
  <c r="L379" i="2"/>
  <c r="H379" i="2"/>
  <c r="D379" i="2"/>
  <c r="BR378" i="2"/>
  <c r="BO378" i="2"/>
  <c r="BN378" i="2"/>
  <c r="BL378" i="2" s="1"/>
  <c r="BM378" i="2"/>
  <c r="BH378" i="2"/>
  <c r="BD378" i="2"/>
  <c r="AZ378" i="2"/>
  <c r="AY378" i="2"/>
  <c r="AX378" i="2"/>
  <c r="AW378" i="2"/>
  <c r="AR378" i="2"/>
  <c r="AN378" i="2"/>
  <c r="AJ378" i="2"/>
  <c r="AI378" i="2"/>
  <c r="AH378" i="2"/>
  <c r="AF378" i="2" s="1"/>
  <c r="AG378" i="2"/>
  <c r="AB378" i="2"/>
  <c r="X378" i="2"/>
  <c r="T378" i="2"/>
  <c r="S378" i="2"/>
  <c r="BS378" i="2" s="1"/>
  <c r="R378" i="2"/>
  <c r="Q378" i="2"/>
  <c r="L378" i="2"/>
  <c r="H378" i="2"/>
  <c r="D378" i="2"/>
  <c r="BO377" i="2"/>
  <c r="BN377" i="2"/>
  <c r="BM377" i="2"/>
  <c r="BL377" i="2"/>
  <c r="BH377" i="2"/>
  <c r="BD377" i="2"/>
  <c r="AZ377" i="2"/>
  <c r="AY377" i="2"/>
  <c r="AX377" i="2"/>
  <c r="AW377" i="2"/>
  <c r="AV377" i="2"/>
  <c r="AR377" i="2"/>
  <c r="AN377" i="2"/>
  <c r="AJ377" i="2"/>
  <c r="AI377" i="2"/>
  <c r="AH377" i="2"/>
  <c r="AF377" i="2" s="1"/>
  <c r="AG377" i="2"/>
  <c r="AB377" i="2"/>
  <c r="X377" i="2"/>
  <c r="T377" i="2"/>
  <c r="S377" i="2"/>
  <c r="R377" i="2"/>
  <c r="Q377" i="2"/>
  <c r="BQ377" i="2" s="1"/>
  <c r="L377" i="2"/>
  <c r="H377" i="2"/>
  <c r="D377" i="2"/>
  <c r="BO376" i="2"/>
  <c r="BN376" i="2"/>
  <c r="BM376" i="2"/>
  <c r="BL376" i="2"/>
  <c r="BH376" i="2"/>
  <c r="BD376" i="2"/>
  <c r="AZ376" i="2"/>
  <c r="AY376" i="2"/>
  <c r="AX376" i="2"/>
  <c r="AW376" i="2"/>
  <c r="AR376" i="2"/>
  <c r="AN376" i="2"/>
  <c r="AJ376" i="2"/>
  <c r="AI376" i="2"/>
  <c r="AH376" i="2"/>
  <c r="AG376" i="2"/>
  <c r="AB376" i="2"/>
  <c r="X376" i="2"/>
  <c r="T376" i="2"/>
  <c r="S376" i="2"/>
  <c r="R376" i="2"/>
  <c r="Q376" i="2"/>
  <c r="BQ376" i="2" s="1"/>
  <c r="L376" i="2"/>
  <c r="H376" i="2"/>
  <c r="D376" i="2"/>
  <c r="BS375" i="2"/>
  <c r="BO375" i="2"/>
  <c r="BN375" i="2"/>
  <c r="BL375" i="2" s="1"/>
  <c r="BM375" i="2"/>
  <c r="BH375" i="2"/>
  <c r="BD375" i="2"/>
  <c r="AZ375" i="2"/>
  <c r="AY375" i="2"/>
  <c r="AY373" i="2" s="1"/>
  <c r="AY372" i="2" s="1"/>
  <c r="AX375" i="2"/>
  <c r="AW375" i="2"/>
  <c r="AR375" i="2"/>
  <c r="AN375" i="2"/>
  <c r="AJ375" i="2"/>
  <c r="AI375" i="2"/>
  <c r="AH375" i="2"/>
  <c r="AF375" i="2" s="1"/>
  <c r="AG375" i="2"/>
  <c r="AB375" i="2"/>
  <c r="X375" i="2"/>
  <c r="T375" i="2"/>
  <c r="S375" i="2"/>
  <c r="R375" i="2"/>
  <c r="Q375" i="2"/>
  <c r="L375" i="2"/>
  <c r="H375" i="2"/>
  <c r="D375" i="2"/>
  <c r="BO374" i="2"/>
  <c r="BO373" i="2" s="1"/>
  <c r="BN374" i="2"/>
  <c r="BN373" i="2" s="1"/>
  <c r="BL373" i="2" s="1"/>
  <c r="BM374" i="2"/>
  <c r="BH374" i="2"/>
  <c r="BD374" i="2"/>
  <c r="AZ374" i="2"/>
  <c r="AY374" i="2"/>
  <c r="AX374" i="2"/>
  <c r="AW374" i="2"/>
  <c r="AV374" i="2"/>
  <c r="AR374" i="2"/>
  <c r="AN374" i="2"/>
  <c r="AJ374" i="2"/>
  <c r="AI374" i="2"/>
  <c r="AH374" i="2"/>
  <c r="AG374" i="2"/>
  <c r="AB374" i="2"/>
  <c r="X374" i="2"/>
  <c r="T374" i="2"/>
  <c r="S374" i="2"/>
  <c r="BS374" i="2" s="1"/>
  <c r="R374" i="2"/>
  <c r="Q374" i="2"/>
  <c r="P374" i="2"/>
  <c r="L374" i="2"/>
  <c r="H374" i="2"/>
  <c r="D374" i="2"/>
  <c r="BM373" i="2"/>
  <c r="BK373" i="2"/>
  <c r="BK372" i="2" s="1"/>
  <c r="BK370" i="2" s="1"/>
  <c r="BJ373" i="2"/>
  <c r="BJ372" i="2" s="1"/>
  <c r="BI373" i="2"/>
  <c r="BH373" i="2"/>
  <c r="BG373" i="2"/>
  <c r="BF373" i="2"/>
  <c r="BD373" i="2" s="1"/>
  <c r="BE373" i="2"/>
  <c r="BC373" i="2"/>
  <c r="BB373" i="2"/>
  <c r="BA373" i="2"/>
  <c r="AZ373" i="2"/>
  <c r="AU373" i="2"/>
  <c r="AT373" i="2"/>
  <c r="AR373" i="2" s="1"/>
  <c r="AS373" i="2"/>
  <c r="AQ373" i="2"/>
  <c r="AP373" i="2"/>
  <c r="AO373" i="2"/>
  <c r="AN373" i="2"/>
  <c r="AM373" i="2"/>
  <c r="AM372" i="2" s="1"/>
  <c r="AM370" i="2" s="1"/>
  <c r="AL373" i="2"/>
  <c r="AL372" i="2" s="1"/>
  <c r="AL370" i="2" s="1"/>
  <c r="AK373" i="2"/>
  <c r="AI373" i="2"/>
  <c r="AE373" i="2"/>
  <c r="AD373" i="2"/>
  <c r="AC373" i="2"/>
  <c r="AB373" i="2"/>
  <c r="AA373" i="2"/>
  <c r="AA372" i="2" s="1"/>
  <c r="Z373" i="2"/>
  <c r="Z372" i="2" s="1"/>
  <c r="Z370" i="2" s="1"/>
  <c r="Y373" i="2"/>
  <c r="X373" i="2"/>
  <c r="W373" i="2"/>
  <c r="V373" i="2"/>
  <c r="T373" i="2" s="1"/>
  <c r="U373" i="2"/>
  <c r="R373" i="2"/>
  <c r="O373" i="2"/>
  <c r="N373" i="2"/>
  <c r="N372" i="2" s="1"/>
  <c r="M373" i="2"/>
  <c r="K373" i="2"/>
  <c r="J373" i="2"/>
  <c r="I373" i="2"/>
  <c r="H373" i="2"/>
  <c r="G373" i="2"/>
  <c r="F373" i="2"/>
  <c r="E373" i="2"/>
  <c r="D373" i="2"/>
  <c r="BM372" i="2"/>
  <c r="BI372" i="2"/>
  <c r="BG372" i="2"/>
  <c r="BD372" i="2" s="1"/>
  <c r="BF372" i="2"/>
  <c r="BE372" i="2"/>
  <c r="BC372" i="2"/>
  <c r="AZ372" i="2" s="1"/>
  <c r="BB372" i="2"/>
  <c r="BA372" i="2"/>
  <c r="AU372" i="2"/>
  <c r="AT372" i="2"/>
  <c r="AS372" i="2"/>
  <c r="AR372" i="2"/>
  <c r="AQ372" i="2"/>
  <c r="AN372" i="2" s="1"/>
  <c r="AP372" i="2"/>
  <c r="AO372" i="2"/>
  <c r="AK372" i="2"/>
  <c r="AJ372" i="2"/>
  <c r="AI372" i="2"/>
  <c r="AE372" i="2"/>
  <c r="AB372" i="2" s="1"/>
  <c r="AD372" i="2"/>
  <c r="AC372" i="2"/>
  <c r="Y372" i="2"/>
  <c r="X372" i="2"/>
  <c r="W372" i="2"/>
  <c r="V372" i="2"/>
  <c r="U372" i="2"/>
  <c r="T372" i="2"/>
  <c r="R372" i="2"/>
  <c r="M372" i="2"/>
  <c r="K372" i="2"/>
  <c r="J372" i="2"/>
  <c r="I372" i="2"/>
  <c r="H372" i="2"/>
  <c r="G372" i="2"/>
  <c r="F372" i="2"/>
  <c r="D372" i="2" s="1"/>
  <c r="E372" i="2"/>
  <c r="BI370" i="2"/>
  <c r="BE370" i="2"/>
  <c r="BC370" i="2"/>
  <c r="BA370" i="2"/>
  <c r="AS370" i="2"/>
  <c r="AQ370" i="2"/>
  <c r="AP370" i="2"/>
  <c r="AO370" i="2"/>
  <c r="AK370" i="2"/>
  <c r="AC370" i="2"/>
  <c r="Y370" i="2"/>
  <c r="U370" i="2"/>
  <c r="R370" i="2"/>
  <c r="M370" i="2"/>
  <c r="I370" i="2"/>
  <c r="G370" i="2"/>
  <c r="F370" i="2"/>
  <c r="D370" i="2" s="1"/>
  <c r="E370" i="2"/>
  <c r="BO368" i="2"/>
  <c r="BN368" i="2"/>
  <c r="BM368" i="2"/>
  <c r="BL368" i="2"/>
  <c r="BH368" i="2"/>
  <c r="BD368" i="2"/>
  <c r="AZ368" i="2"/>
  <c r="AY368" i="2"/>
  <c r="AX368" i="2"/>
  <c r="AW368" i="2"/>
  <c r="AV368" i="2" s="1"/>
  <c r="AR368" i="2"/>
  <c r="AN368" i="2"/>
  <c r="AJ368" i="2"/>
  <c r="AI368" i="2"/>
  <c r="AH368" i="2"/>
  <c r="AG368" i="2"/>
  <c r="AB368" i="2"/>
  <c r="X368" i="2"/>
  <c r="T368" i="2"/>
  <c r="S368" i="2"/>
  <c r="BS368" i="2" s="1"/>
  <c r="R368" i="2"/>
  <c r="Q368" i="2"/>
  <c r="L368" i="2"/>
  <c r="H368" i="2"/>
  <c r="D368" i="2"/>
  <c r="BS367" i="2"/>
  <c r="BR367" i="2"/>
  <c r="BO367" i="2"/>
  <c r="BN367" i="2"/>
  <c r="BM367" i="2"/>
  <c r="BL367" i="2" s="1"/>
  <c r="BH367" i="2"/>
  <c r="BD367" i="2"/>
  <c r="AZ367" i="2"/>
  <c r="AY367" i="2"/>
  <c r="AX367" i="2"/>
  <c r="AW367" i="2"/>
  <c r="AV367" i="2" s="1"/>
  <c r="AR367" i="2"/>
  <c r="AN367" i="2"/>
  <c r="AJ367" i="2"/>
  <c r="AI367" i="2"/>
  <c r="AH367" i="2"/>
  <c r="AG367" i="2"/>
  <c r="AF367" i="2" s="1"/>
  <c r="AB367" i="2"/>
  <c r="X367" i="2"/>
  <c r="T367" i="2"/>
  <c r="S367" i="2"/>
  <c r="R367" i="2"/>
  <c r="Q367" i="2"/>
  <c r="L367" i="2"/>
  <c r="H367" i="2"/>
  <c r="D367" i="2"/>
  <c r="BO366" i="2"/>
  <c r="BN366" i="2"/>
  <c r="BM366" i="2"/>
  <c r="BL366" i="2"/>
  <c r="BH366" i="2"/>
  <c r="BD366" i="2"/>
  <c r="AZ366" i="2"/>
  <c r="AY366" i="2"/>
  <c r="AX366" i="2"/>
  <c r="AW366" i="2"/>
  <c r="AV366" i="2"/>
  <c r="AR366" i="2"/>
  <c r="AN366" i="2"/>
  <c r="AJ366" i="2"/>
  <c r="AI366" i="2"/>
  <c r="AH366" i="2"/>
  <c r="AF366" i="2" s="1"/>
  <c r="AG366" i="2"/>
  <c r="AB366" i="2"/>
  <c r="X366" i="2"/>
  <c r="T366" i="2"/>
  <c r="S366" i="2"/>
  <c r="BS366" i="2" s="1"/>
  <c r="R366" i="2"/>
  <c r="BR366" i="2" s="1"/>
  <c r="Q366" i="2"/>
  <c r="BQ366" i="2" s="1"/>
  <c r="L366" i="2"/>
  <c r="H366" i="2"/>
  <c r="D366" i="2"/>
  <c r="BO365" i="2"/>
  <c r="BN365" i="2"/>
  <c r="BM365" i="2"/>
  <c r="BL365" i="2"/>
  <c r="BH365" i="2"/>
  <c r="BD365" i="2"/>
  <c r="AZ365" i="2"/>
  <c r="AY365" i="2"/>
  <c r="AX365" i="2"/>
  <c r="AW365" i="2"/>
  <c r="AV365" i="2" s="1"/>
  <c r="AR365" i="2"/>
  <c r="AN365" i="2"/>
  <c r="AJ365" i="2"/>
  <c r="AI365" i="2"/>
  <c r="AH365" i="2"/>
  <c r="AH363" i="2" s="1"/>
  <c r="AG365" i="2"/>
  <c r="AG363" i="2" s="1"/>
  <c r="AF363" i="2" s="1"/>
  <c r="AF365" i="2"/>
  <c r="AB365" i="2"/>
  <c r="X365" i="2"/>
  <c r="T365" i="2"/>
  <c r="S365" i="2"/>
  <c r="R365" i="2"/>
  <c r="BR365" i="2" s="1"/>
  <c r="Q365" i="2"/>
  <c r="L365" i="2"/>
  <c r="H365" i="2"/>
  <c r="D365" i="2"/>
  <c r="BO364" i="2"/>
  <c r="BN364" i="2"/>
  <c r="BM364" i="2"/>
  <c r="BL364" i="2" s="1"/>
  <c r="BH364" i="2"/>
  <c r="BD364" i="2"/>
  <c r="AZ364" i="2"/>
  <c r="AY364" i="2"/>
  <c r="AY363" i="2" s="1"/>
  <c r="AX364" i="2"/>
  <c r="AX363" i="2" s="1"/>
  <c r="AW364" i="2"/>
  <c r="AR364" i="2"/>
  <c r="AN364" i="2"/>
  <c r="AJ364" i="2"/>
  <c r="AI364" i="2"/>
  <c r="AH364" i="2"/>
  <c r="AF364" i="2" s="1"/>
  <c r="AG364" i="2"/>
  <c r="AB364" i="2"/>
  <c r="X364" i="2"/>
  <c r="T364" i="2"/>
  <c r="S364" i="2"/>
  <c r="S363" i="2" s="1"/>
  <c r="R364" i="2"/>
  <c r="Q364" i="2"/>
  <c r="L364" i="2"/>
  <c r="H364" i="2"/>
  <c r="D364" i="2"/>
  <c r="BO363" i="2"/>
  <c r="BL363" i="2" s="1"/>
  <c r="BN363" i="2"/>
  <c r="BM363" i="2"/>
  <c r="BK363" i="2"/>
  <c r="BJ363" i="2"/>
  <c r="BH363" i="2" s="1"/>
  <c r="BI363" i="2"/>
  <c r="BG363" i="2"/>
  <c r="BF363" i="2"/>
  <c r="BE363" i="2"/>
  <c r="BD363" i="2"/>
  <c r="BC363" i="2"/>
  <c r="BB363" i="2"/>
  <c r="BA363" i="2"/>
  <c r="AU363" i="2"/>
  <c r="AT363" i="2"/>
  <c r="AS363" i="2"/>
  <c r="AR363" i="2"/>
  <c r="AQ363" i="2"/>
  <c r="AP363" i="2"/>
  <c r="AO363" i="2"/>
  <c r="AN363" i="2"/>
  <c r="AM363" i="2"/>
  <c r="AL363" i="2"/>
  <c r="AJ363" i="2" s="1"/>
  <c r="AK363" i="2"/>
  <c r="AI363" i="2"/>
  <c r="AE363" i="2"/>
  <c r="AD363" i="2"/>
  <c r="AD357" i="2" s="1"/>
  <c r="AC363" i="2"/>
  <c r="AA363" i="2"/>
  <c r="Z363" i="2"/>
  <c r="X363" i="2" s="1"/>
  <c r="Y363" i="2"/>
  <c r="W363" i="2"/>
  <c r="V363" i="2"/>
  <c r="U363" i="2"/>
  <c r="T363" i="2"/>
  <c r="R363" i="2"/>
  <c r="O363" i="2"/>
  <c r="N363" i="2"/>
  <c r="L363" i="2" s="1"/>
  <c r="M363" i="2"/>
  <c r="K363" i="2"/>
  <c r="J363" i="2"/>
  <c r="I363" i="2"/>
  <c r="H363" i="2"/>
  <c r="G363" i="2"/>
  <c r="F363" i="2"/>
  <c r="E363" i="2"/>
  <c r="D363" i="2"/>
  <c r="BO362" i="2"/>
  <c r="BN362" i="2"/>
  <c r="BM362" i="2"/>
  <c r="BL362" i="2"/>
  <c r="BH362" i="2"/>
  <c r="BD362" i="2"/>
  <c r="AZ362" i="2"/>
  <c r="AY362" i="2"/>
  <c r="AX362" i="2"/>
  <c r="AW362" i="2"/>
  <c r="AR362" i="2"/>
  <c r="AN362" i="2"/>
  <c r="AJ362" i="2"/>
  <c r="AI362" i="2"/>
  <c r="AH362" i="2"/>
  <c r="AG362" i="2"/>
  <c r="AF362" i="2"/>
  <c r="AB362" i="2"/>
  <c r="X362" i="2"/>
  <c r="T362" i="2"/>
  <c r="S362" i="2"/>
  <c r="R362" i="2"/>
  <c r="Q362" i="2"/>
  <c r="BQ362" i="2" s="1"/>
  <c r="L362" i="2"/>
  <c r="H362" i="2"/>
  <c r="D362" i="2"/>
  <c r="BO361" i="2"/>
  <c r="BN361" i="2"/>
  <c r="BL361" i="2" s="1"/>
  <c r="BM361" i="2"/>
  <c r="BH361" i="2"/>
  <c r="BD361" i="2"/>
  <c r="AZ361" i="2"/>
  <c r="AY361" i="2"/>
  <c r="AX361" i="2"/>
  <c r="BR361" i="2" s="1"/>
  <c r="AW361" i="2"/>
  <c r="AR361" i="2"/>
  <c r="AN361" i="2"/>
  <c r="AJ361" i="2"/>
  <c r="AI361" i="2"/>
  <c r="AH361" i="2"/>
  <c r="AG361" i="2"/>
  <c r="AF361" i="2" s="1"/>
  <c r="AB361" i="2"/>
  <c r="X361" i="2"/>
  <c r="T361" i="2"/>
  <c r="S361" i="2"/>
  <c r="BS361" i="2" s="1"/>
  <c r="R361" i="2"/>
  <c r="Q361" i="2"/>
  <c r="L361" i="2"/>
  <c r="H361" i="2"/>
  <c r="D361" i="2"/>
  <c r="BO360" i="2"/>
  <c r="BO358" i="2" s="1"/>
  <c r="BO357" i="2" s="1"/>
  <c r="BN360" i="2"/>
  <c r="BM360" i="2"/>
  <c r="BH360" i="2"/>
  <c r="BD360" i="2"/>
  <c r="AZ360" i="2"/>
  <c r="AY360" i="2"/>
  <c r="AV360" i="2" s="1"/>
  <c r="AX360" i="2"/>
  <c r="AW360" i="2"/>
  <c r="AR360" i="2"/>
  <c r="AN360" i="2"/>
  <c r="AJ360" i="2"/>
  <c r="AI360" i="2"/>
  <c r="AH360" i="2"/>
  <c r="AF360" i="2" s="1"/>
  <c r="AG360" i="2"/>
  <c r="AB360" i="2"/>
  <c r="X360" i="2"/>
  <c r="T360" i="2"/>
  <c r="S360" i="2"/>
  <c r="R360" i="2"/>
  <c r="Q360" i="2"/>
  <c r="BQ360" i="2" s="1"/>
  <c r="P360" i="2"/>
  <c r="L360" i="2"/>
  <c r="H360" i="2"/>
  <c r="D360" i="2"/>
  <c r="BO359" i="2"/>
  <c r="BN359" i="2"/>
  <c r="BM359" i="2"/>
  <c r="BL359" i="2"/>
  <c r="BH359" i="2"/>
  <c r="BD359" i="2"/>
  <c r="AZ359" i="2"/>
  <c r="AY359" i="2"/>
  <c r="AX359" i="2"/>
  <c r="AW359" i="2"/>
  <c r="AV359" i="2" s="1"/>
  <c r="AR359" i="2"/>
  <c r="AN359" i="2"/>
  <c r="AJ359" i="2"/>
  <c r="AI359" i="2"/>
  <c r="AH359" i="2"/>
  <c r="AG359" i="2"/>
  <c r="AF359" i="2"/>
  <c r="AB359" i="2"/>
  <c r="X359" i="2"/>
  <c r="T359" i="2"/>
  <c r="S359" i="2"/>
  <c r="BS359" i="2" s="1"/>
  <c r="R359" i="2"/>
  <c r="BR359" i="2" s="1"/>
  <c r="Q359" i="2"/>
  <c r="L359" i="2"/>
  <c r="H359" i="2"/>
  <c r="D359" i="2"/>
  <c r="BM358" i="2"/>
  <c r="BK358" i="2"/>
  <c r="BK357" i="2" s="1"/>
  <c r="BJ358" i="2"/>
  <c r="BJ357" i="2" s="1"/>
  <c r="BI358" i="2"/>
  <c r="BG358" i="2"/>
  <c r="BF358" i="2"/>
  <c r="BE358" i="2"/>
  <c r="BD358" i="2"/>
  <c r="BC358" i="2"/>
  <c r="BC357" i="2" s="1"/>
  <c r="BB358" i="2"/>
  <c r="BA358" i="2"/>
  <c r="AY358" i="2"/>
  <c r="AY357" i="2" s="1"/>
  <c r="AX358" i="2"/>
  <c r="AX357" i="2" s="1"/>
  <c r="AW358" i="2"/>
  <c r="AU358" i="2"/>
  <c r="AT358" i="2"/>
  <c r="AS358" i="2"/>
  <c r="AR358" i="2"/>
  <c r="AQ358" i="2"/>
  <c r="AQ357" i="2" s="1"/>
  <c r="AN357" i="2" s="1"/>
  <c r="AP358" i="2"/>
  <c r="AO358" i="2"/>
  <c r="AM358" i="2"/>
  <c r="AM357" i="2" s="1"/>
  <c r="AL358" i="2"/>
  <c r="AL357" i="2" s="1"/>
  <c r="AK358" i="2"/>
  <c r="AI358" i="2"/>
  <c r="AH358" i="2"/>
  <c r="AG358" i="2"/>
  <c r="AF358" i="2"/>
  <c r="AE358" i="2"/>
  <c r="AE357" i="2" s="1"/>
  <c r="AD358" i="2"/>
  <c r="AC358" i="2"/>
  <c r="AA358" i="2"/>
  <c r="AA357" i="2" s="1"/>
  <c r="Z358" i="2"/>
  <c r="Z357" i="2" s="1"/>
  <c r="Y358" i="2"/>
  <c r="W358" i="2"/>
  <c r="V358" i="2"/>
  <c r="U358" i="2"/>
  <c r="T358" i="2"/>
  <c r="S358" i="2"/>
  <c r="S357" i="2" s="1"/>
  <c r="R358" i="2"/>
  <c r="O358" i="2"/>
  <c r="O357" i="2" s="1"/>
  <c r="N358" i="2"/>
  <c r="N357" i="2" s="1"/>
  <c r="M358" i="2"/>
  <c r="K358" i="2"/>
  <c r="J358" i="2"/>
  <c r="I358" i="2"/>
  <c r="H358" i="2"/>
  <c r="G358" i="2"/>
  <c r="G357" i="2" s="1"/>
  <c r="D357" i="2" s="1"/>
  <c r="F358" i="2"/>
  <c r="E358" i="2"/>
  <c r="BM357" i="2"/>
  <c r="BG357" i="2"/>
  <c r="BF357" i="2"/>
  <c r="BE357" i="2"/>
  <c r="BA357" i="2"/>
  <c r="AU357" i="2"/>
  <c r="AT357" i="2"/>
  <c r="AT306" i="2" s="1"/>
  <c r="AS357" i="2"/>
  <c r="AP357" i="2"/>
  <c r="AO357" i="2"/>
  <c r="AI357" i="2"/>
  <c r="AH357" i="2"/>
  <c r="AC357" i="2"/>
  <c r="W357" i="2"/>
  <c r="V357" i="2"/>
  <c r="U357" i="2"/>
  <c r="T357" i="2" s="1"/>
  <c r="R357" i="2"/>
  <c r="K357" i="2"/>
  <c r="J357" i="2"/>
  <c r="I357" i="2"/>
  <c r="H357" i="2" s="1"/>
  <c r="F357" i="2"/>
  <c r="E357" i="2"/>
  <c r="BO355" i="2"/>
  <c r="BN355" i="2"/>
  <c r="BM355" i="2"/>
  <c r="BL355" i="2" s="1"/>
  <c r="BH355" i="2"/>
  <c r="BD355" i="2"/>
  <c r="AZ355" i="2"/>
  <c r="AY355" i="2"/>
  <c r="AX355" i="2"/>
  <c r="AW355" i="2"/>
  <c r="AV355" i="2" s="1"/>
  <c r="AR355" i="2"/>
  <c r="AN355" i="2"/>
  <c r="AJ355" i="2"/>
  <c r="AI355" i="2"/>
  <c r="BS355" i="2" s="1"/>
  <c r="AH355" i="2"/>
  <c r="AF355" i="2" s="1"/>
  <c r="AG355" i="2"/>
  <c r="AB355" i="2"/>
  <c r="X355" i="2"/>
  <c r="T355" i="2"/>
  <c r="S355" i="2"/>
  <c r="R355" i="2"/>
  <c r="BR355" i="2" s="1"/>
  <c r="Q355" i="2"/>
  <c r="P355" i="2"/>
  <c r="L355" i="2"/>
  <c r="H355" i="2"/>
  <c r="D355" i="2"/>
  <c r="BO354" i="2"/>
  <c r="BL354" i="2" s="1"/>
  <c r="BN354" i="2"/>
  <c r="BM354" i="2"/>
  <c r="BH354" i="2"/>
  <c r="BD354" i="2"/>
  <c r="AZ354" i="2"/>
  <c r="AY354" i="2"/>
  <c r="AX354" i="2"/>
  <c r="AW354" i="2"/>
  <c r="AV354" i="2"/>
  <c r="AR354" i="2"/>
  <c r="AN354" i="2"/>
  <c r="AJ354" i="2"/>
  <c r="AI354" i="2"/>
  <c r="AH354" i="2"/>
  <c r="AG354" i="2"/>
  <c r="AF354" i="2"/>
  <c r="AB354" i="2"/>
  <c r="X354" i="2"/>
  <c r="T354" i="2"/>
  <c r="S354" i="2"/>
  <c r="BS354" i="2" s="1"/>
  <c r="R354" i="2"/>
  <c r="BR354" i="2" s="1"/>
  <c r="Q354" i="2"/>
  <c r="L354" i="2"/>
  <c r="H354" i="2"/>
  <c r="D354" i="2"/>
  <c r="BS353" i="2"/>
  <c r="BQ353" i="2"/>
  <c r="BO353" i="2"/>
  <c r="BN353" i="2"/>
  <c r="BM353" i="2"/>
  <c r="BL353" i="2"/>
  <c r="BH353" i="2"/>
  <c r="BD353" i="2"/>
  <c r="AZ353" i="2"/>
  <c r="AY353" i="2"/>
  <c r="AX353" i="2"/>
  <c r="AW353" i="2"/>
  <c r="AV353" i="2" s="1"/>
  <c r="AR353" i="2"/>
  <c r="AN353" i="2"/>
  <c r="AJ353" i="2"/>
  <c r="AI353" i="2"/>
  <c r="AH353" i="2"/>
  <c r="AG353" i="2"/>
  <c r="AF353" i="2" s="1"/>
  <c r="AB353" i="2"/>
  <c r="X353" i="2"/>
  <c r="T353" i="2"/>
  <c r="S353" i="2"/>
  <c r="R353" i="2"/>
  <c r="P353" i="2" s="1"/>
  <c r="Q353" i="2"/>
  <c r="L353" i="2"/>
  <c r="H353" i="2"/>
  <c r="D353" i="2"/>
  <c r="BO352" i="2"/>
  <c r="BN352" i="2"/>
  <c r="BM352" i="2"/>
  <c r="BM349" i="2" s="1"/>
  <c r="BH352" i="2"/>
  <c r="BD352" i="2"/>
  <c r="AZ352" i="2"/>
  <c r="AY352" i="2"/>
  <c r="AY349" i="2" s="1"/>
  <c r="AX352" i="2"/>
  <c r="AW352" i="2"/>
  <c r="AV352" i="2" s="1"/>
  <c r="AR352" i="2"/>
  <c r="AN352" i="2"/>
  <c r="AJ352" i="2"/>
  <c r="AI352" i="2"/>
  <c r="AH352" i="2"/>
  <c r="AG352" i="2"/>
  <c r="AF352" i="2" s="1"/>
  <c r="AB352" i="2"/>
  <c r="X352" i="2"/>
  <c r="T352" i="2"/>
  <c r="S352" i="2"/>
  <c r="R352" i="2"/>
  <c r="Q352" i="2"/>
  <c r="BQ352" i="2" s="1"/>
  <c r="P352" i="2"/>
  <c r="L352" i="2"/>
  <c r="H352" i="2"/>
  <c r="D352" i="2"/>
  <c r="BO351" i="2"/>
  <c r="BL351" i="2" s="1"/>
  <c r="BN351" i="2"/>
  <c r="BM351" i="2"/>
  <c r="BH351" i="2"/>
  <c r="BD351" i="2"/>
  <c r="AZ351" i="2"/>
  <c r="AY351" i="2"/>
  <c r="AX351" i="2"/>
  <c r="AW351" i="2"/>
  <c r="AV351" i="2"/>
  <c r="AR351" i="2"/>
  <c r="AN351" i="2"/>
  <c r="AJ351" i="2"/>
  <c r="AI351" i="2"/>
  <c r="AH351" i="2"/>
  <c r="AG351" i="2"/>
  <c r="AG349" i="2" s="1"/>
  <c r="AB351" i="2"/>
  <c r="X351" i="2"/>
  <c r="T351" i="2"/>
  <c r="S351" i="2"/>
  <c r="BS351" i="2" s="1"/>
  <c r="R351" i="2"/>
  <c r="BR351" i="2" s="1"/>
  <c r="Q351" i="2"/>
  <c r="BQ351" i="2" s="1"/>
  <c r="BP351" i="2" s="1"/>
  <c r="L351" i="2"/>
  <c r="H351" i="2"/>
  <c r="D351" i="2"/>
  <c r="BO350" i="2"/>
  <c r="BN350" i="2"/>
  <c r="BM350" i="2"/>
  <c r="BL350" i="2"/>
  <c r="BH350" i="2"/>
  <c r="BD350" i="2"/>
  <c r="AZ350" i="2"/>
  <c r="AY350" i="2"/>
  <c r="AX350" i="2"/>
  <c r="AX349" i="2" s="1"/>
  <c r="AW350" i="2"/>
  <c r="AW349" i="2" s="1"/>
  <c r="AR350" i="2"/>
  <c r="AN350" i="2"/>
  <c r="AJ350" i="2"/>
  <c r="AI350" i="2"/>
  <c r="AH350" i="2"/>
  <c r="AH349" i="2" s="1"/>
  <c r="AG350" i="2"/>
  <c r="AF350" i="2" s="1"/>
  <c r="AB350" i="2"/>
  <c r="X350" i="2"/>
  <c r="T350" i="2"/>
  <c r="S350" i="2"/>
  <c r="BS350" i="2" s="1"/>
  <c r="R350" i="2"/>
  <c r="BR350" i="2" s="1"/>
  <c r="Q350" i="2"/>
  <c r="L350" i="2"/>
  <c r="H350" i="2"/>
  <c r="D350" i="2"/>
  <c r="BO349" i="2"/>
  <c r="BN349" i="2"/>
  <c r="BK349" i="2"/>
  <c r="BJ349" i="2"/>
  <c r="BI349" i="2"/>
  <c r="BH349" i="2"/>
  <c r="BG349" i="2"/>
  <c r="BD349" i="2" s="1"/>
  <c r="BF349" i="2"/>
  <c r="BE349" i="2"/>
  <c r="BC349" i="2"/>
  <c r="BB349" i="2"/>
  <c r="BA349" i="2"/>
  <c r="AU349" i="2"/>
  <c r="AR349" i="2" s="1"/>
  <c r="AT349" i="2"/>
  <c r="AS349" i="2"/>
  <c r="AQ349" i="2"/>
  <c r="AP349" i="2"/>
  <c r="AO349" i="2"/>
  <c r="AM349" i="2"/>
  <c r="AL349" i="2"/>
  <c r="AK349" i="2"/>
  <c r="AJ349" i="2"/>
  <c r="AE349" i="2"/>
  <c r="AD349" i="2"/>
  <c r="AC349" i="2"/>
  <c r="AB349" i="2" s="1"/>
  <c r="AA349" i="2"/>
  <c r="Z349" i="2"/>
  <c r="Y349" i="2"/>
  <c r="X349" i="2"/>
  <c r="W349" i="2"/>
  <c r="T349" i="2" s="1"/>
  <c r="V349" i="2"/>
  <c r="U349" i="2"/>
  <c r="R349" i="2"/>
  <c r="Q349" i="2"/>
  <c r="O349" i="2"/>
  <c r="N349" i="2"/>
  <c r="M349" i="2"/>
  <c r="L349" i="2"/>
  <c r="K349" i="2"/>
  <c r="J349" i="2"/>
  <c r="I349" i="2"/>
  <c r="H349" i="2"/>
  <c r="G349" i="2"/>
  <c r="F349" i="2"/>
  <c r="E349" i="2"/>
  <c r="D349" i="2" s="1"/>
  <c r="BO348" i="2"/>
  <c r="BL348" i="2" s="1"/>
  <c r="BN348" i="2"/>
  <c r="BM348" i="2"/>
  <c r="BH348" i="2"/>
  <c r="BD348" i="2"/>
  <c r="AZ348" i="2"/>
  <c r="AY348" i="2"/>
  <c r="AX348" i="2"/>
  <c r="AW348" i="2"/>
  <c r="AV348" i="2" s="1"/>
  <c r="AR348" i="2"/>
  <c r="AN348" i="2"/>
  <c r="AJ348" i="2"/>
  <c r="AI348" i="2"/>
  <c r="AH348" i="2"/>
  <c r="AG348" i="2"/>
  <c r="AB348" i="2"/>
  <c r="X348" i="2"/>
  <c r="T348" i="2"/>
  <c r="S348" i="2"/>
  <c r="BS348" i="2" s="1"/>
  <c r="R348" i="2"/>
  <c r="BR348" i="2" s="1"/>
  <c r="Q348" i="2"/>
  <c r="L348" i="2"/>
  <c r="H348" i="2"/>
  <c r="D348" i="2"/>
  <c r="BR347" i="2"/>
  <c r="BR346" i="2" s="1"/>
  <c r="BO347" i="2"/>
  <c r="BN347" i="2"/>
  <c r="BM347" i="2"/>
  <c r="BL347" i="2"/>
  <c r="BH347" i="2"/>
  <c r="BD347" i="2"/>
  <c r="AZ347" i="2"/>
  <c r="AY347" i="2"/>
  <c r="AX347" i="2"/>
  <c r="AX346" i="2" s="1"/>
  <c r="AW347" i="2"/>
  <c r="AW346" i="2" s="1"/>
  <c r="AV346" i="2" s="1"/>
  <c r="AV347" i="2"/>
  <c r="AR347" i="2"/>
  <c r="AN347" i="2"/>
  <c r="AJ347" i="2"/>
  <c r="AI347" i="2"/>
  <c r="AH347" i="2"/>
  <c r="AH346" i="2" s="1"/>
  <c r="AG347" i="2"/>
  <c r="AB347" i="2"/>
  <c r="X347" i="2"/>
  <c r="T347" i="2"/>
  <c r="S347" i="2"/>
  <c r="BS347" i="2" s="1"/>
  <c r="BS346" i="2" s="1"/>
  <c r="R347" i="2"/>
  <c r="R346" i="2" s="1"/>
  <c r="Q347" i="2"/>
  <c r="P347" i="2" s="1"/>
  <c r="L347" i="2"/>
  <c r="H347" i="2"/>
  <c r="D347" i="2"/>
  <c r="BO346" i="2"/>
  <c r="BN346" i="2"/>
  <c r="BM346" i="2"/>
  <c r="BK346" i="2"/>
  <c r="BJ346" i="2"/>
  <c r="BI346" i="2"/>
  <c r="BH346" i="2"/>
  <c r="BG346" i="2"/>
  <c r="BD346" i="2" s="1"/>
  <c r="BF346" i="2"/>
  <c r="BE346" i="2"/>
  <c r="BC346" i="2"/>
  <c r="BB346" i="2"/>
  <c r="BA346" i="2"/>
  <c r="AZ346" i="2" s="1"/>
  <c r="AY346" i="2"/>
  <c r="AU346" i="2"/>
  <c r="AR346" i="2" s="1"/>
  <c r="AT346" i="2"/>
  <c r="AS346" i="2"/>
  <c r="AQ346" i="2"/>
  <c r="AP346" i="2"/>
  <c r="AO346" i="2"/>
  <c r="AN346" i="2" s="1"/>
  <c r="AM346" i="2"/>
  <c r="AL346" i="2"/>
  <c r="AK346" i="2"/>
  <c r="AJ346" i="2"/>
  <c r="AI346" i="2"/>
  <c r="AE346" i="2"/>
  <c r="AD346" i="2"/>
  <c r="AC346" i="2"/>
  <c r="AA346" i="2"/>
  <c r="Z346" i="2"/>
  <c r="Y346" i="2"/>
  <c r="X346" i="2"/>
  <c r="W346" i="2"/>
  <c r="T346" i="2" s="1"/>
  <c r="V346" i="2"/>
  <c r="U346" i="2"/>
  <c r="S346" i="2"/>
  <c r="Q346" i="2"/>
  <c r="O346" i="2"/>
  <c r="N346" i="2"/>
  <c r="M346" i="2"/>
  <c r="L346" i="2"/>
  <c r="K346" i="2"/>
  <c r="J346" i="2"/>
  <c r="I346" i="2"/>
  <c r="H346" i="2"/>
  <c r="G346" i="2"/>
  <c r="F346" i="2"/>
  <c r="E346" i="2"/>
  <c r="BO345" i="2"/>
  <c r="BL345" i="2" s="1"/>
  <c r="BN345" i="2"/>
  <c r="BM345" i="2"/>
  <c r="BH345" i="2"/>
  <c r="BD345" i="2"/>
  <c r="AZ345" i="2"/>
  <c r="AY345" i="2"/>
  <c r="AX345" i="2"/>
  <c r="AW345" i="2"/>
  <c r="AV345" i="2" s="1"/>
  <c r="AR345" i="2"/>
  <c r="AN345" i="2"/>
  <c r="AJ345" i="2"/>
  <c r="AI345" i="2"/>
  <c r="AH345" i="2"/>
  <c r="AG345" i="2"/>
  <c r="AG343" i="2" s="1"/>
  <c r="AF345" i="2"/>
  <c r="AB345" i="2"/>
  <c r="X345" i="2"/>
  <c r="T345" i="2"/>
  <c r="S345" i="2"/>
  <c r="BS345" i="2" s="1"/>
  <c r="R345" i="2"/>
  <c r="BR345" i="2" s="1"/>
  <c r="Q345" i="2"/>
  <c r="L345" i="2"/>
  <c r="H345" i="2"/>
  <c r="D345" i="2"/>
  <c r="BQ344" i="2"/>
  <c r="BO344" i="2"/>
  <c r="BN344" i="2"/>
  <c r="BM344" i="2"/>
  <c r="BL344" i="2"/>
  <c r="BH344" i="2"/>
  <c r="BD344" i="2"/>
  <c r="AZ344" i="2"/>
  <c r="AY344" i="2"/>
  <c r="AX344" i="2"/>
  <c r="AX343" i="2" s="1"/>
  <c r="AW344" i="2"/>
  <c r="AW343" i="2" s="1"/>
  <c r="AV344" i="2"/>
  <c r="AR344" i="2"/>
  <c r="AN344" i="2"/>
  <c r="AJ344" i="2"/>
  <c r="AI344" i="2"/>
  <c r="AH344" i="2"/>
  <c r="AG344" i="2"/>
  <c r="AB344" i="2"/>
  <c r="X344" i="2"/>
  <c r="T344" i="2"/>
  <c r="S344" i="2"/>
  <c r="BS344" i="2" s="1"/>
  <c r="R344" i="2"/>
  <c r="Q344" i="2"/>
  <c r="P344" i="2" s="1"/>
  <c r="L344" i="2"/>
  <c r="H344" i="2"/>
  <c r="D344" i="2"/>
  <c r="BO343" i="2"/>
  <c r="BN343" i="2"/>
  <c r="BM343" i="2"/>
  <c r="BK343" i="2"/>
  <c r="BJ343" i="2"/>
  <c r="BI343" i="2"/>
  <c r="BH343" i="2"/>
  <c r="BG343" i="2"/>
  <c r="BF343" i="2"/>
  <c r="BE343" i="2"/>
  <c r="BD343" i="2" s="1"/>
  <c r="BC343" i="2"/>
  <c r="BB343" i="2"/>
  <c r="BB338" i="2" s="1"/>
  <c r="BA343" i="2"/>
  <c r="AY343" i="2"/>
  <c r="AV343" i="2"/>
  <c r="AU343" i="2"/>
  <c r="AT343" i="2"/>
  <c r="AS343" i="2"/>
  <c r="AR343" i="2"/>
  <c r="AQ343" i="2"/>
  <c r="AP343" i="2"/>
  <c r="AO343" i="2"/>
  <c r="AM343" i="2"/>
  <c r="AL343" i="2"/>
  <c r="AK343" i="2"/>
  <c r="AJ343" i="2"/>
  <c r="AI343" i="2"/>
  <c r="AE343" i="2"/>
  <c r="AE338" i="2" s="1"/>
  <c r="AD343" i="2"/>
  <c r="AD338" i="2" s="1"/>
  <c r="AC343" i="2"/>
  <c r="AA343" i="2"/>
  <c r="Z343" i="2"/>
  <c r="Y343" i="2"/>
  <c r="X343" i="2"/>
  <c r="W343" i="2"/>
  <c r="V343" i="2"/>
  <c r="U343" i="2"/>
  <c r="T343" i="2"/>
  <c r="S343" i="2"/>
  <c r="R343" i="2"/>
  <c r="O343" i="2"/>
  <c r="N343" i="2"/>
  <c r="M343" i="2"/>
  <c r="L343" i="2"/>
  <c r="K343" i="2"/>
  <c r="J343" i="2"/>
  <c r="I343" i="2"/>
  <c r="H343" i="2"/>
  <c r="G343" i="2"/>
  <c r="G338" i="2" s="1"/>
  <c r="F343" i="2"/>
  <c r="E343" i="2"/>
  <c r="BO342" i="2"/>
  <c r="BN342" i="2"/>
  <c r="BM342" i="2"/>
  <c r="BL342" i="2"/>
  <c r="BH342" i="2"/>
  <c r="BD342" i="2"/>
  <c r="AZ342" i="2"/>
  <c r="AY342" i="2"/>
  <c r="AX342" i="2"/>
  <c r="AW342" i="2"/>
  <c r="AV342" i="2" s="1"/>
  <c r="AR342" i="2"/>
  <c r="AN342" i="2"/>
  <c r="AJ342" i="2"/>
  <c r="AI342" i="2"/>
  <c r="AH342" i="2"/>
  <c r="AG342" i="2"/>
  <c r="AG339" i="2" s="1"/>
  <c r="AF342" i="2"/>
  <c r="AB342" i="2"/>
  <c r="X342" i="2"/>
  <c r="T342" i="2"/>
  <c r="S342" i="2"/>
  <c r="BS342" i="2" s="1"/>
  <c r="R342" i="2"/>
  <c r="BR342" i="2" s="1"/>
  <c r="Q342" i="2"/>
  <c r="L342" i="2"/>
  <c r="H342" i="2"/>
  <c r="D342" i="2"/>
  <c r="BQ341" i="2"/>
  <c r="BO341" i="2"/>
  <c r="BN341" i="2"/>
  <c r="BM341" i="2"/>
  <c r="BL341" i="2"/>
  <c r="BH341" i="2"/>
  <c r="BD341" i="2"/>
  <c r="AZ341" i="2"/>
  <c r="AY341" i="2"/>
  <c r="AX341" i="2"/>
  <c r="AW341" i="2"/>
  <c r="AV341" i="2"/>
  <c r="AR341" i="2"/>
  <c r="AN341" i="2"/>
  <c r="AJ341" i="2"/>
  <c r="AI341" i="2"/>
  <c r="AH341" i="2"/>
  <c r="AG341" i="2"/>
  <c r="AB341" i="2"/>
  <c r="X341" i="2"/>
  <c r="T341" i="2"/>
  <c r="S341" i="2"/>
  <c r="S339" i="2" s="1"/>
  <c r="R341" i="2"/>
  <c r="R339" i="2" s="1"/>
  <c r="Q341" i="2"/>
  <c r="P341" i="2" s="1"/>
  <c r="L341" i="2"/>
  <c r="H341" i="2"/>
  <c r="D341" i="2"/>
  <c r="BO340" i="2"/>
  <c r="BO339" i="2" s="1"/>
  <c r="BN340" i="2"/>
  <c r="BN339" i="2" s="1"/>
  <c r="BN338" i="2" s="1"/>
  <c r="BM340" i="2"/>
  <c r="BH340" i="2"/>
  <c r="BD340" i="2"/>
  <c r="AZ340" i="2"/>
  <c r="AY340" i="2"/>
  <c r="AY339" i="2" s="1"/>
  <c r="AY338" i="2" s="1"/>
  <c r="AX340" i="2"/>
  <c r="AW340" i="2"/>
  <c r="AV340" i="2" s="1"/>
  <c r="AR340" i="2"/>
  <c r="AN340" i="2"/>
  <c r="AJ340" i="2"/>
  <c r="AI340" i="2"/>
  <c r="AH340" i="2"/>
  <c r="AG340" i="2"/>
  <c r="AB340" i="2"/>
  <c r="X340" i="2"/>
  <c r="T340" i="2"/>
  <c r="S340" i="2"/>
  <c r="BS340" i="2" s="1"/>
  <c r="R340" i="2"/>
  <c r="Q340" i="2"/>
  <c r="BQ340" i="2" s="1"/>
  <c r="P340" i="2"/>
  <c r="L340" i="2"/>
  <c r="H340" i="2"/>
  <c r="D340" i="2"/>
  <c r="BK339" i="2"/>
  <c r="BK338" i="2" s="1"/>
  <c r="BJ339" i="2"/>
  <c r="BJ338" i="2" s="1"/>
  <c r="BJ306" i="2" s="1"/>
  <c r="BI339" i="2"/>
  <c r="BG339" i="2"/>
  <c r="BF339" i="2"/>
  <c r="BE339" i="2"/>
  <c r="BD339" i="2"/>
  <c r="BC339" i="2"/>
  <c r="BB339" i="2"/>
  <c r="BA339" i="2"/>
  <c r="AZ339" i="2" s="1"/>
  <c r="AX339" i="2"/>
  <c r="AX338" i="2" s="1"/>
  <c r="AW339" i="2"/>
  <c r="AU339" i="2"/>
  <c r="AT339" i="2"/>
  <c r="AS339" i="2"/>
  <c r="AR339" i="2"/>
  <c r="AQ339" i="2"/>
  <c r="AP339" i="2"/>
  <c r="AO339" i="2"/>
  <c r="AN339" i="2" s="1"/>
  <c r="AM339" i="2"/>
  <c r="AM338" i="2" s="1"/>
  <c r="AL339" i="2"/>
  <c r="AL338" i="2" s="1"/>
  <c r="AL306" i="2" s="1"/>
  <c r="AK339" i="2"/>
  <c r="AE339" i="2"/>
  <c r="AD339" i="2"/>
  <c r="AC339" i="2"/>
  <c r="AB339" i="2" s="1"/>
  <c r="AA339" i="2"/>
  <c r="AA338" i="2" s="1"/>
  <c r="Z339" i="2"/>
  <c r="Z338" i="2" s="1"/>
  <c r="Y339" i="2"/>
  <c r="W339" i="2"/>
  <c r="V339" i="2"/>
  <c r="U339" i="2"/>
  <c r="T339" i="2"/>
  <c r="O339" i="2"/>
  <c r="O338" i="2" s="1"/>
  <c r="N339" i="2"/>
  <c r="N338" i="2" s="1"/>
  <c r="N306" i="2" s="1"/>
  <c r="M339" i="2"/>
  <c r="K339" i="2"/>
  <c r="J339" i="2"/>
  <c r="I339" i="2"/>
  <c r="H339" i="2"/>
  <c r="G339" i="2"/>
  <c r="F339" i="2"/>
  <c r="E339" i="2"/>
  <c r="D339" i="2" s="1"/>
  <c r="BG338" i="2"/>
  <c r="BF338" i="2"/>
  <c r="BF306" i="2" s="1"/>
  <c r="BE338" i="2"/>
  <c r="AU338" i="2"/>
  <c r="AT338" i="2"/>
  <c r="AS338" i="2"/>
  <c r="AR338" i="2" s="1"/>
  <c r="W338" i="2"/>
  <c r="V338" i="2"/>
  <c r="V306" i="2" s="1"/>
  <c r="U338" i="2"/>
  <c r="K338" i="2"/>
  <c r="J338" i="2"/>
  <c r="I338" i="2"/>
  <c r="H338" i="2" s="1"/>
  <c r="BO336" i="2"/>
  <c r="BN336" i="2"/>
  <c r="BN328" i="2" s="1"/>
  <c r="BM336" i="2"/>
  <c r="BH336" i="2"/>
  <c r="BD336" i="2"/>
  <c r="AZ336" i="2"/>
  <c r="AY336" i="2"/>
  <c r="AX336" i="2"/>
  <c r="AW336" i="2"/>
  <c r="AR336" i="2"/>
  <c r="AN336" i="2"/>
  <c r="AJ336" i="2"/>
  <c r="AI336" i="2"/>
  <c r="AH336" i="2"/>
  <c r="AG336" i="2"/>
  <c r="AB336" i="2"/>
  <c r="X336" i="2"/>
  <c r="T336" i="2"/>
  <c r="S336" i="2"/>
  <c r="R336" i="2"/>
  <c r="Q336" i="2"/>
  <c r="BQ336" i="2" s="1"/>
  <c r="P336" i="2"/>
  <c r="L336" i="2"/>
  <c r="H336" i="2"/>
  <c r="D336" i="2"/>
  <c r="BO335" i="2"/>
  <c r="BN335" i="2"/>
  <c r="BM335" i="2"/>
  <c r="BL335" i="2" s="1"/>
  <c r="BH335" i="2"/>
  <c r="BD335" i="2"/>
  <c r="AZ335" i="2"/>
  <c r="AY335" i="2"/>
  <c r="AX335" i="2"/>
  <c r="AW335" i="2"/>
  <c r="AV335" i="2" s="1"/>
  <c r="AR335" i="2"/>
  <c r="AN335" i="2"/>
  <c r="AJ335" i="2"/>
  <c r="AI335" i="2"/>
  <c r="AH335" i="2"/>
  <c r="AG335" i="2"/>
  <c r="AF335" i="2"/>
  <c r="AB335" i="2"/>
  <c r="X335" i="2"/>
  <c r="T335" i="2"/>
  <c r="S335" i="2"/>
  <c r="BS335" i="2" s="1"/>
  <c r="R335" i="2"/>
  <c r="BR335" i="2" s="1"/>
  <c r="Q335" i="2"/>
  <c r="L335" i="2"/>
  <c r="H335" i="2"/>
  <c r="D335" i="2"/>
  <c r="BS334" i="2"/>
  <c r="BO334" i="2"/>
  <c r="BN334" i="2"/>
  <c r="BM334" i="2"/>
  <c r="BL334" i="2"/>
  <c r="BH334" i="2"/>
  <c r="BD334" i="2"/>
  <c r="AZ334" i="2"/>
  <c r="AY334" i="2"/>
  <c r="AX334" i="2"/>
  <c r="AW334" i="2"/>
  <c r="AR334" i="2"/>
  <c r="AN334" i="2"/>
  <c r="AJ334" i="2"/>
  <c r="AI334" i="2"/>
  <c r="AH334" i="2"/>
  <c r="AG334" i="2"/>
  <c r="AF334" i="2" s="1"/>
  <c r="AB334" i="2"/>
  <c r="X334" i="2"/>
  <c r="T334" i="2"/>
  <c r="S334" i="2"/>
  <c r="R334" i="2"/>
  <c r="Q334" i="2"/>
  <c r="L334" i="2"/>
  <c r="H334" i="2"/>
  <c r="D334" i="2"/>
  <c r="BO333" i="2"/>
  <c r="BN333" i="2"/>
  <c r="BM333" i="2"/>
  <c r="BL333" i="2" s="1"/>
  <c r="BH333" i="2"/>
  <c r="BD333" i="2"/>
  <c r="AZ333" i="2"/>
  <c r="AY333" i="2"/>
  <c r="AX333" i="2"/>
  <c r="AW333" i="2"/>
  <c r="AV333" i="2"/>
  <c r="AR333" i="2"/>
  <c r="AN333" i="2"/>
  <c r="AJ333" i="2"/>
  <c r="AI333" i="2"/>
  <c r="AH333" i="2"/>
  <c r="AG333" i="2"/>
  <c r="AF333" i="2" s="1"/>
  <c r="AB333" i="2"/>
  <c r="X333" i="2"/>
  <c r="T333" i="2"/>
  <c r="S333" i="2"/>
  <c r="BS333" i="2" s="1"/>
  <c r="R333" i="2"/>
  <c r="BR333" i="2" s="1"/>
  <c r="Q333" i="2"/>
  <c r="P333" i="2"/>
  <c r="L333" i="2"/>
  <c r="H333" i="2"/>
  <c r="D333" i="2"/>
  <c r="BS332" i="2"/>
  <c r="BO332" i="2"/>
  <c r="BN332" i="2"/>
  <c r="BM332" i="2"/>
  <c r="BL332" i="2"/>
  <c r="BH332" i="2"/>
  <c r="BD332" i="2"/>
  <c r="AZ332" i="2"/>
  <c r="AY332" i="2"/>
  <c r="AX332" i="2"/>
  <c r="AW332" i="2"/>
  <c r="AV332" i="2" s="1"/>
  <c r="AR332" i="2"/>
  <c r="AN332" i="2"/>
  <c r="AJ332" i="2"/>
  <c r="AI332" i="2"/>
  <c r="AH332" i="2"/>
  <c r="BR332" i="2" s="1"/>
  <c r="AG332" i="2"/>
  <c r="AF332" i="2" s="1"/>
  <c r="AB332" i="2"/>
  <c r="X332" i="2"/>
  <c r="T332" i="2"/>
  <c r="S332" i="2"/>
  <c r="R332" i="2"/>
  <c r="Q332" i="2"/>
  <c r="L332" i="2"/>
  <c r="H332" i="2"/>
  <c r="D332" i="2"/>
  <c r="BQ331" i="2"/>
  <c r="BO331" i="2"/>
  <c r="BS331" i="2" s="1"/>
  <c r="BN331" i="2"/>
  <c r="BL331" i="2" s="1"/>
  <c r="BM331" i="2"/>
  <c r="BH331" i="2"/>
  <c r="BD331" i="2"/>
  <c r="AZ331" i="2"/>
  <c r="AY331" i="2"/>
  <c r="AX331" i="2"/>
  <c r="AW331" i="2"/>
  <c r="AV331" i="2"/>
  <c r="AR331" i="2"/>
  <c r="AN331" i="2"/>
  <c r="AJ331" i="2"/>
  <c r="AI331" i="2"/>
  <c r="AH331" i="2"/>
  <c r="AG331" i="2"/>
  <c r="AF331" i="2"/>
  <c r="AB331" i="2"/>
  <c r="X331" i="2"/>
  <c r="T331" i="2"/>
  <c r="S331" i="2"/>
  <c r="R331" i="2"/>
  <c r="BR331" i="2" s="1"/>
  <c r="Q331" i="2"/>
  <c r="P331" i="2"/>
  <c r="L331" i="2"/>
  <c r="H331" i="2"/>
  <c r="D331" i="2"/>
  <c r="BO330" i="2"/>
  <c r="BN330" i="2"/>
  <c r="BM330" i="2"/>
  <c r="BH330" i="2"/>
  <c r="BD330" i="2"/>
  <c r="AZ330" i="2"/>
  <c r="AY330" i="2"/>
  <c r="AX330" i="2"/>
  <c r="AW330" i="2"/>
  <c r="AV330" i="2"/>
  <c r="AR330" i="2"/>
  <c r="AN330" i="2"/>
  <c r="AJ330" i="2"/>
  <c r="AI330" i="2"/>
  <c r="AH330" i="2"/>
  <c r="AG330" i="2"/>
  <c r="AB330" i="2"/>
  <c r="X330" i="2"/>
  <c r="T330" i="2"/>
  <c r="S330" i="2"/>
  <c r="BS330" i="2" s="1"/>
  <c r="R330" i="2"/>
  <c r="BR330" i="2" s="1"/>
  <c r="BR329" i="2" s="1"/>
  <c r="Q330" i="2"/>
  <c r="BQ330" i="2" s="1"/>
  <c r="P330" i="2"/>
  <c r="L330" i="2"/>
  <c r="H330" i="2"/>
  <c r="D330" i="2"/>
  <c r="BN329" i="2"/>
  <c r="BK329" i="2"/>
  <c r="BK328" i="2" s="1"/>
  <c r="BJ329" i="2"/>
  <c r="BI329" i="2"/>
  <c r="BG329" i="2"/>
  <c r="BG328" i="2" s="1"/>
  <c r="BF329" i="2"/>
  <c r="BD329" i="2" s="1"/>
  <c r="BE329" i="2"/>
  <c r="BC329" i="2"/>
  <c r="BB329" i="2"/>
  <c r="BA329" i="2"/>
  <c r="BA328" i="2" s="1"/>
  <c r="AZ329" i="2"/>
  <c r="AY329" i="2"/>
  <c r="AY328" i="2" s="1"/>
  <c r="AW329" i="2"/>
  <c r="AU329" i="2"/>
  <c r="AR329" i="2" s="1"/>
  <c r="AT329" i="2"/>
  <c r="AS329" i="2"/>
  <c r="AQ329" i="2"/>
  <c r="AP329" i="2"/>
  <c r="AO329" i="2"/>
  <c r="AO328" i="2" s="1"/>
  <c r="AN329" i="2"/>
  <c r="AM329" i="2"/>
  <c r="AM328" i="2" s="1"/>
  <c r="AL329" i="2"/>
  <c r="AK329" i="2"/>
  <c r="AI329" i="2"/>
  <c r="AE329" i="2"/>
  <c r="AD329" i="2"/>
  <c r="AC329" i="2"/>
  <c r="AC328" i="2" s="1"/>
  <c r="AB328" i="2" s="1"/>
  <c r="AB329" i="2"/>
  <c r="AA329" i="2"/>
  <c r="AA328" i="2" s="1"/>
  <c r="Z329" i="2"/>
  <c r="Y329" i="2"/>
  <c r="W329" i="2"/>
  <c r="V329" i="2"/>
  <c r="U329" i="2"/>
  <c r="O329" i="2"/>
  <c r="O328" i="2" s="1"/>
  <c r="N329" i="2"/>
  <c r="M329" i="2"/>
  <c r="K329" i="2"/>
  <c r="H329" i="2" s="1"/>
  <c r="J329" i="2"/>
  <c r="I329" i="2"/>
  <c r="G329" i="2"/>
  <c r="F329" i="2"/>
  <c r="E329" i="2"/>
  <c r="E328" i="2" s="1"/>
  <c r="D329" i="2"/>
  <c r="BJ328" i="2"/>
  <c r="BF328" i="2"/>
  <c r="BE328" i="2"/>
  <c r="BC328" i="2"/>
  <c r="BB328" i="2"/>
  <c r="AU328" i="2"/>
  <c r="AT328" i="2"/>
  <c r="AS328" i="2"/>
  <c r="AR328" i="2" s="1"/>
  <c r="AQ328" i="2"/>
  <c r="AP328" i="2"/>
  <c r="AL328" i="2"/>
  <c r="AI328" i="2"/>
  <c r="AE328" i="2"/>
  <c r="AD328" i="2"/>
  <c r="Z328" i="2"/>
  <c r="V328" i="2"/>
  <c r="U328" i="2"/>
  <c r="N328" i="2"/>
  <c r="J328" i="2"/>
  <c r="I328" i="2"/>
  <c r="G328" i="2"/>
  <c r="F328" i="2"/>
  <c r="BO326" i="2"/>
  <c r="BN326" i="2"/>
  <c r="BM326" i="2"/>
  <c r="BL326" i="2" s="1"/>
  <c r="BH326" i="2"/>
  <c r="BD326" i="2"/>
  <c r="AZ326" i="2"/>
  <c r="AY326" i="2"/>
  <c r="AX326" i="2"/>
  <c r="AW326" i="2"/>
  <c r="AV326" i="2"/>
  <c r="AR326" i="2"/>
  <c r="AN326" i="2"/>
  <c r="AJ326" i="2"/>
  <c r="AI326" i="2"/>
  <c r="AH326" i="2"/>
  <c r="AG326" i="2"/>
  <c r="AF326" i="2" s="1"/>
  <c r="AB326" i="2"/>
  <c r="X326" i="2"/>
  <c r="T326" i="2"/>
  <c r="S326" i="2"/>
  <c r="R326" i="2"/>
  <c r="BR326" i="2" s="1"/>
  <c r="Q326" i="2"/>
  <c r="P326" i="2"/>
  <c r="L326" i="2"/>
  <c r="H326" i="2"/>
  <c r="D326" i="2"/>
  <c r="BS325" i="2"/>
  <c r="BO325" i="2"/>
  <c r="BN325" i="2"/>
  <c r="BM325" i="2"/>
  <c r="BL325" i="2"/>
  <c r="BH325" i="2"/>
  <c r="BD325" i="2"/>
  <c r="AZ325" i="2"/>
  <c r="AY325" i="2"/>
  <c r="AX325" i="2"/>
  <c r="AW325" i="2"/>
  <c r="AV325" i="2" s="1"/>
  <c r="AR325" i="2"/>
  <c r="AN325" i="2"/>
  <c r="AJ325" i="2"/>
  <c r="AI325" i="2"/>
  <c r="AH325" i="2"/>
  <c r="AH321" i="2" s="1"/>
  <c r="AG325" i="2"/>
  <c r="AF325" i="2" s="1"/>
  <c r="AB325" i="2"/>
  <c r="X325" i="2"/>
  <c r="T325" i="2"/>
  <c r="S325" i="2"/>
  <c r="R325" i="2"/>
  <c r="BR325" i="2" s="1"/>
  <c r="Q325" i="2"/>
  <c r="BQ325" i="2" s="1"/>
  <c r="L325" i="2"/>
  <c r="H325" i="2"/>
  <c r="D325" i="2"/>
  <c r="BS324" i="2"/>
  <c r="BQ324" i="2"/>
  <c r="BO324" i="2"/>
  <c r="BN324" i="2"/>
  <c r="BL324" i="2" s="1"/>
  <c r="BM324" i="2"/>
  <c r="BH324" i="2"/>
  <c r="BD324" i="2"/>
  <c r="AZ324" i="2"/>
  <c r="AY324" i="2"/>
  <c r="AX324" i="2"/>
  <c r="AX322" i="2" s="1"/>
  <c r="AW324" i="2"/>
  <c r="AV324" i="2"/>
  <c r="AR324" i="2"/>
  <c r="AN324" i="2"/>
  <c r="AJ324" i="2"/>
  <c r="AI324" i="2"/>
  <c r="AH324" i="2"/>
  <c r="AG324" i="2"/>
  <c r="AF324" i="2"/>
  <c r="AB324" i="2"/>
  <c r="X324" i="2"/>
  <c r="T324" i="2"/>
  <c r="S324" i="2"/>
  <c r="R324" i="2"/>
  <c r="P324" i="2" s="1"/>
  <c r="Q324" i="2"/>
  <c r="L324" i="2"/>
  <c r="H324" i="2"/>
  <c r="D324" i="2"/>
  <c r="BO323" i="2"/>
  <c r="BO322" i="2" s="1"/>
  <c r="BN323" i="2"/>
  <c r="BM323" i="2"/>
  <c r="BH323" i="2"/>
  <c r="BD323" i="2"/>
  <c r="AZ323" i="2"/>
  <c r="AY323" i="2"/>
  <c r="AX323" i="2"/>
  <c r="AW323" i="2"/>
  <c r="AV323" i="2"/>
  <c r="AR323" i="2"/>
  <c r="AN323" i="2"/>
  <c r="AJ323" i="2"/>
  <c r="AI323" i="2"/>
  <c r="AH323" i="2"/>
  <c r="AG323" i="2"/>
  <c r="AB323" i="2"/>
  <c r="X323" i="2"/>
  <c r="T323" i="2"/>
  <c r="S323" i="2"/>
  <c r="BS323" i="2" s="1"/>
  <c r="BS322" i="2" s="1"/>
  <c r="R323" i="2"/>
  <c r="BR323" i="2" s="1"/>
  <c r="Q323" i="2"/>
  <c r="P323" i="2"/>
  <c r="L323" i="2"/>
  <c r="H323" i="2"/>
  <c r="D323" i="2"/>
  <c r="BN322" i="2"/>
  <c r="BK322" i="2"/>
  <c r="BK321" i="2" s="1"/>
  <c r="BJ322" i="2"/>
  <c r="BI322" i="2"/>
  <c r="BG322" i="2"/>
  <c r="BF322" i="2"/>
  <c r="BE322" i="2"/>
  <c r="BC322" i="2"/>
  <c r="BB322" i="2"/>
  <c r="BA322" i="2"/>
  <c r="BA321" i="2" s="1"/>
  <c r="AZ321" i="2" s="1"/>
  <c r="AZ322" i="2"/>
  <c r="AY322" i="2"/>
  <c r="AY321" i="2" s="1"/>
  <c r="AW322" i="2"/>
  <c r="AU322" i="2"/>
  <c r="AR322" i="2" s="1"/>
  <c r="AT322" i="2"/>
  <c r="AS322" i="2"/>
  <c r="AQ322" i="2"/>
  <c r="AP322" i="2"/>
  <c r="AO322" i="2"/>
  <c r="AO321" i="2" s="1"/>
  <c r="AN322" i="2"/>
  <c r="AM322" i="2"/>
  <c r="AM321" i="2" s="1"/>
  <c r="AL322" i="2"/>
  <c r="AK322" i="2"/>
  <c r="AI322" i="2"/>
  <c r="AH322" i="2"/>
  <c r="AE322" i="2"/>
  <c r="AD322" i="2"/>
  <c r="AC322" i="2"/>
  <c r="AC321" i="2" s="1"/>
  <c r="AB322" i="2"/>
  <c r="AA322" i="2"/>
  <c r="AA321" i="2" s="1"/>
  <c r="AA306" i="2" s="1"/>
  <c r="Z322" i="2"/>
  <c r="Y322" i="2"/>
  <c r="W322" i="2"/>
  <c r="T322" i="2" s="1"/>
  <c r="V322" i="2"/>
  <c r="U322" i="2"/>
  <c r="S322" i="2"/>
  <c r="O322" i="2"/>
  <c r="O321" i="2" s="1"/>
  <c r="N322" i="2"/>
  <c r="M322" i="2"/>
  <c r="K322" i="2"/>
  <c r="J322" i="2"/>
  <c r="I322" i="2"/>
  <c r="G322" i="2"/>
  <c r="F322" i="2"/>
  <c r="E322" i="2"/>
  <c r="E321" i="2" s="1"/>
  <c r="D322" i="2"/>
  <c r="BO321" i="2"/>
  <c r="BN321" i="2"/>
  <c r="BJ321" i="2"/>
  <c r="BF321" i="2"/>
  <c r="BE321" i="2"/>
  <c r="BC321" i="2"/>
  <c r="BB321" i="2"/>
  <c r="AT321" i="2"/>
  <c r="AS321" i="2"/>
  <c r="AQ321" i="2"/>
  <c r="AP321" i="2"/>
  <c r="AL321" i="2"/>
  <c r="AI321" i="2"/>
  <c r="AE321" i="2"/>
  <c r="AE306" i="2" s="1"/>
  <c r="AD321" i="2"/>
  <c r="Z321" i="2"/>
  <c r="W321" i="2"/>
  <c r="V321" i="2"/>
  <c r="U321" i="2"/>
  <c r="T321" i="2" s="1"/>
  <c r="S321" i="2"/>
  <c r="N321" i="2"/>
  <c r="J321" i="2"/>
  <c r="I321" i="2"/>
  <c r="G321" i="2"/>
  <c r="F321" i="2"/>
  <c r="BO319" i="2"/>
  <c r="BN319" i="2"/>
  <c r="BM319" i="2"/>
  <c r="BH319" i="2"/>
  <c r="BD319" i="2"/>
  <c r="AZ319" i="2"/>
  <c r="AY319" i="2"/>
  <c r="AX319" i="2"/>
  <c r="AW319" i="2"/>
  <c r="AV319" i="2"/>
  <c r="AR319" i="2"/>
  <c r="AN319" i="2"/>
  <c r="AJ319" i="2"/>
  <c r="AI319" i="2"/>
  <c r="AH319" i="2"/>
  <c r="AG319" i="2"/>
  <c r="AF319" i="2" s="1"/>
  <c r="AB319" i="2"/>
  <c r="X319" i="2"/>
  <c r="T319" i="2"/>
  <c r="S319" i="2"/>
  <c r="R319" i="2"/>
  <c r="BR319" i="2" s="1"/>
  <c r="Q319" i="2"/>
  <c r="BQ319" i="2" s="1"/>
  <c r="P319" i="2"/>
  <c r="L319" i="2"/>
  <c r="H319" i="2"/>
  <c r="D319" i="2"/>
  <c r="BS318" i="2"/>
  <c r="BO318" i="2"/>
  <c r="BN318" i="2"/>
  <c r="BM318" i="2"/>
  <c r="BL318" i="2"/>
  <c r="BH318" i="2"/>
  <c r="BD318" i="2"/>
  <c r="AZ318" i="2"/>
  <c r="AY318" i="2"/>
  <c r="AX318" i="2"/>
  <c r="AW318" i="2"/>
  <c r="AR318" i="2"/>
  <c r="AN318" i="2"/>
  <c r="AJ318" i="2"/>
  <c r="AI318" i="2"/>
  <c r="AH318" i="2"/>
  <c r="AG318" i="2"/>
  <c r="AF318" i="2" s="1"/>
  <c r="AB318" i="2"/>
  <c r="X318" i="2"/>
  <c r="T318" i="2"/>
  <c r="S318" i="2"/>
  <c r="R318" i="2"/>
  <c r="BR318" i="2" s="1"/>
  <c r="Q318" i="2"/>
  <c r="BQ318" i="2" s="1"/>
  <c r="BP318" i="2" s="1"/>
  <c r="L318" i="2"/>
  <c r="H318" i="2"/>
  <c r="D318" i="2"/>
  <c r="BS317" i="2"/>
  <c r="BQ317" i="2"/>
  <c r="BP317" i="2" s="1"/>
  <c r="BO317" i="2"/>
  <c r="BL317" i="2" s="1"/>
  <c r="BN317" i="2"/>
  <c r="BM317" i="2"/>
  <c r="BH317" i="2"/>
  <c r="BD317" i="2"/>
  <c r="AZ317" i="2"/>
  <c r="AY317" i="2"/>
  <c r="AX317" i="2"/>
  <c r="AW317" i="2"/>
  <c r="AV317" i="2"/>
  <c r="AR317" i="2"/>
  <c r="AN317" i="2"/>
  <c r="AJ317" i="2"/>
  <c r="AI317" i="2"/>
  <c r="AH317" i="2"/>
  <c r="AF317" i="2" s="1"/>
  <c r="AG317" i="2"/>
  <c r="AB317" i="2"/>
  <c r="X317" i="2"/>
  <c r="T317" i="2"/>
  <c r="S317" i="2"/>
  <c r="R317" i="2"/>
  <c r="BR317" i="2" s="1"/>
  <c r="Q317" i="2"/>
  <c r="P317" i="2"/>
  <c r="L317" i="2"/>
  <c r="H317" i="2"/>
  <c r="D317" i="2"/>
  <c r="BO316" i="2"/>
  <c r="BO314" i="2" s="1"/>
  <c r="BN316" i="2"/>
  <c r="BM316" i="2"/>
  <c r="BH316" i="2"/>
  <c r="BD316" i="2"/>
  <c r="AZ316" i="2"/>
  <c r="AY316" i="2"/>
  <c r="AX316" i="2"/>
  <c r="AW316" i="2"/>
  <c r="AV316" i="2"/>
  <c r="AR316" i="2"/>
  <c r="AN316" i="2"/>
  <c r="AJ316" i="2"/>
  <c r="AI316" i="2"/>
  <c r="AI314" i="2" s="1"/>
  <c r="AH316" i="2"/>
  <c r="AG316" i="2"/>
  <c r="AF316" i="2" s="1"/>
  <c r="AB316" i="2"/>
  <c r="X316" i="2"/>
  <c r="T316" i="2"/>
  <c r="S316" i="2"/>
  <c r="R316" i="2"/>
  <c r="BR316" i="2" s="1"/>
  <c r="Q316" i="2"/>
  <c r="Q314" i="2" s="1"/>
  <c r="P314" i="2" s="1"/>
  <c r="P316" i="2"/>
  <c r="L316" i="2"/>
  <c r="H316" i="2"/>
  <c r="D316" i="2"/>
  <c r="BS315" i="2"/>
  <c r="BO315" i="2"/>
  <c r="BN315" i="2"/>
  <c r="BM315" i="2"/>
  <c r="BL315" i="2"/>
  <c r="BH315" i="2"/>
  <c r="BD315" i="2"/>
  <c r="AZ315" i="2"/>
  <c r="AY315" i="2"/>
  <c r="AX315" i="2"/>
  <c r="AX314" i="2" s="1"/>
  <c r="AV314" i="2" s="1"/>
  <c r="AW315" i="2"/>
  <c r="AR315" i="2"/>
  <c r="AN315" i="2"/>
  <c r="AJ315" i="2"/>
  <c r="AI315" i="2"/>
  <c r="AH315" i="2"/>
  <c r="AH314" i="2" s="1"/>
  <c r="AG315" i="2"/>
  <c r="AF315" i="2" s="1"/>
  <c r="AB315" i="2"/>
  <c r="X315" i="2"/>
  <c r="T315" i="2"/>
  <c r="S315" i="2"/>
  <c r="R315" i="2"/>
  <c r="BR315" i="2" s="1"/>
  <c r="BR314" i="2" s="1"/>
  <c r="Q315" i="2"/>
  <c r="BQ315" i="2" s="1"/>
  <c r="L315" i="2"/>
  <c r="H315" i="2"/>
  <c r="D315" i="2"/>
  <c r="BN314" i="2"/>
  <c r="BK314" i="2"/>
  <c r="BJ314" i="2"/>
  <c r="BI314" i="2"/>
  <c r="BH314" i="2"/>
  <c r="BG314" i="2"/>
  <c r="BF314" i="2"/>
  <c r="BE314" i="2"/>
  <c r="BC314" i="2"/>
  <c r="BB314" i="2"/>
  <c r="BA314" i="2"/>
  <c r="AY314" i="2"/>
  <c r="AW314" i="2"/>
  <c r="AU314" i="2"/>
  <c r="AT314" i="2"/>
  <c r="AS314" i="2"/>
  <c r="AQ314" i="2"/>
  <c r="AN314" i="2" s="1"/>
  <c r="AP314" i="2"/>
  <c r="AO314" i="2"/>
  <c r="AM314" i="2"/>
  <c r="AL314" i="2"/>
  <c r="AK314" i="2"/>
  <c r="AJ314" i="2"/>
  <c r="AE314" i="2"/>
  <c r="AB314" i="2" s="1"/>
  <c r="AD314" i="2"/>
  <c r="AC314" i="2"/>
  <c r="AA314" i="2"/>
  <c r="Z314" i="2"/>
  <c r="Y314" i="2"/>
  <c r="X314" i="2"/>
  <c r="W314" i="2"/>
  <c r="V314" i="2"/>
  <c r="U314" i="2"/>
  <c r="S314" i="2"/>
  <c r="R314" i="2"/>
  <c r="O314" i="2"/>
  <c r="N314" i="2"/>
  <c r="M314" i="2"/>
  <c r="L314" i="2"/>
  <c r="K314" i="2"/>
  <c r="J314" i="2"/>
  <c r="I314" i="2"/>
  <c r="G314" i="2"/>
  <c r="F314" i="2"/>
  <c r="E314" i="2"/>
  <c r="BO313" i="2"/>
  <c r="BN313" i="2"/>
  <c r="BM313" i="2"/>
  <c r="BL313" i="2" s="1"/>
  <c r="BH313" i="2"/>
  <c r="BD313" i="2"/>
  <c r="AZ313" i="2"/>
  <c r="AY313" i="2"/>
  <c r="AV313" i="2" s="1"/>
  <c r="AX313" i="2"/>
  <c r="AW313" i="2"/>
  <c r="AR313" i="2"/>
  <c r="AN313" i="2"/>
  <c r="AJ313" i="2"/>
  <c r="AI313" i="2"/>
  <c r="AH313" i="2"/>
  <c r="AG313" i="2"/>
  <c r="AF313" i="2" s="1"/>
  <c r="AB313" i="2"/>
  <c r="X313" i="2"/>
  <c r="T313" i="2"/>
  <c r="S313" i="2"/>
  <c r="BS313" i="2" s="1"/>
  <c r="R313" i="2"/>
  <c r="BR313" i="2" s="1"/>
  <c r="Q313" i="2"/>
  <c r="BQ313" i="2" s="1"/>
  <c r="BP313" i="2" s="1"/>
  <c r="P313" i="2"/>
  <c r="L313" i="2"/>
  <c r="H313" i="2"/>
  <c r="D313" i="2"/>
  <c r="BS312" i="2"/>
  <c r="BO312" i="2"/>
  <c r="BN312" i="2"/>
  <c r="BM312" i="2"/>
  <c r="BL312" i="2"/>
  <c r="BH312" i="2"/>
  <c r="BD312" i="2"/>
  <c r="AZ312" i="2"/>
  <c r="AY312" i="2"/>
  <c r="AX312" i="2"/>
  <c r="AV312" i="2" s="1"/>
  <c r="AW312" i="2"/>
  <c r="AR312" i="2"/>
  <c r="AN312" i="2"/>
  <c r="AJ312" i="2"/>
  <c r="AI312" i="2"/>
  <c r="AH312" i="2"/>
  <c r="AH309" i="2" s="1"/>
  <c r="AH308" i="2" s="1"/>
  <c r="AG312" i="2"/>
  <c r="AF312" i="2" s="1"/>
  <c r="AB312" i="2"/>
  <c r="X312" i="2"/>
  <c r="T312" i="2"/>
  <c r="S312" i="2"/>
  <c r="R312" i="2"/>
  <c r="BR312" i="2" s="1"/>
  <c r="Q312" i="2"/>
  <c r="L312" i="2"/>
  <c r="H312" i="2"/>
  <c r="D312" i="2"/>
  <c r="BQ311" i="2"/>
  <c r="BO311" i="2"/>
  <c r="BL311" i="2" s="1"/>
  <c r="BN311" i="2"/>
  <c r="BM311" i="2"/>
  <c r="BH311" i="2"/>
  <c r="BD311" i="2"/>
  <c r="AZ311" i="2"/>
  <c r="AY311" i="2"/>
  <c r="AX311" i="2"/>
  <c r="AW311" i="2"/>
  <c r="AV311" i="2"/>
  <c r="AR311" i="2"/>
  <c r="AN311" i="2"/>
  <c r="AJ311" i="2"/>
  <c r="AI311" i="2"/>
  <c r="AH311" i="2"/>
  <c r="AG311" i="2"/>
  <c r="AF311" i="2"/>
  <c r="AB311" i="2"/>
  <c r="X311" i="2"/>
  <c r="T311" i="2"/>
  <c r="S311" i="2"/>
  <c r="R311" i="2"/>
  <c r="P311" i="2" s="1"/>
  <c r="Q311" i="2"/>
  <c r="L311" i="2"/>
  <c r="H311" i="2"/>
  <c r="D311" i="2"/>
  <c r="BO310" i="2"/>
  <c r="BO309" i="2" s="1"/>
  <c r="BN310" i="2"/>
  <c r="BM310" i="2"/>
  <c r="BH310" i="2"/>
  <c r="BD310" i="2"/>
  <c r="AZ310" i="2"/>
  <c r="AY310" i="2"/>
  <c r="AX310" i="2"/>
  <c r="AW310" i="2"/>
  <c r="AV310" i="2" s="1"/>
  <c r="AR310" i="2"/>
  <c r="AN310" i="2"/>
  <c r="AJ310" i="2"/>
  <c r="AI310" i="2"/>
  <c r="AH310" i="2"/>
  <c r="AG310" i="2"/>
  <c r="AB310" i="2"/>
  <c r="X310" i="2"/>
  <c r="T310" i="2"/>
  <c r="S310" i="2"/>
  <c r="R310" i="2"/>
  <c r="BR310" i="2" s="1"/>
  <c r="Q310" i="2"/>
  <c r="P310" i="2"/>
  <c r="L310" i="2"/>
  <c r="H310" i="2"/>
  <c r="D310" i="2"/>
  <c r="BN309" i="2"/>
  <c r="BK309" i="2"/>
  <c r="BK308" i="2" s="1"/>
  <c r="BJ309" i="2"/>
  <c r="BI309" i="2"/>
  <c r="BG309" i="2"/>
  <c r="BD309" i="2" s="1"/>
  <c r="BF309" i="2"/>
  <c r="BE309" i="2"/>
  <c r="BC309" i="2"/>
  <c r="BB309" i="2"/>
  <c r="BA309" i="2"/>
  <c r="AZ309" i="2"/>
  <c r="AY309" i="2"/>
  <c r="AY308" i="2" s="1"/>
  <c r="AY306" i="2" s="1"/>
  <c r="AW309" i="2"/>
  <c r="AU309" i="2"/>
  <c r="AR309" i="2" s="1"/>
  <c r="AT309" i="2"/>
  <c r="AS309" i="2"/>
  <c r="AQ309" i="2"/>
  <c r="AP309" i="2"/>
  <c r="AO309" i="2"/>
  <c r="AN309" i="2"/>
  <c r="AM309" i="2"/>
  <c r="AM308" i="2" s="1"/>
  <c r="AL309" i="2"/>
  <c r="AK309" i="2"/>
  <c r="AI309" i="2"/>
  <c r="AI308" i="2" s="1"/>
  <c r="AE309" i="2"/>
  <c r="AD309" i="2"/>
  <c r="AC309" i="2"/>
  <c r="AB309" i="2"/>
  <c r="AA309" i="2"/>
  <c r="AA308" i="2" s="1"/>
  <c r="Z309" i="2"/>
  <c r="Y309" i="2"/>
  <c r="W309" i="2"/>
  <c r="T309" i="2" s="1"/>
  <c r="V309" i="2"/>
  <c r="U309" i="2"/>
  <c r="S309" i="2"/>
  <c r="O309" i="2"/>
  <c r="O308" i="2" s="1"/>
  <c r="O306" i="2" s="1"/>
  <c r="N309" i="2"/>
  <c r="M309" i="2"/>
  <c r="K309" i="2"/>
  <c r="H309" i="2" s="1"/>
  <c r="J309" i="2"/>
  <c r="I309" i="2"/>
  <c r="G309" i="2"/>
  <c r="F309" i="2"/>
  <c r="E309" i="2"/>
  <c r="D309" i="2"/>
  <c r="BO308" i="2"/>
  <c r="BN308" i="2"/>
  <c r="BJ308" i="2"/>
  <c r="BF308" i="2"/>
  <c r="BB308" i="2"/>
  <c r="BA308" i="2"/>
  <c r="AU308" i="2"/>
  <c r="AT308" i="2"/>
  <c r="AS308" i="2"/>
  <c r="AQ308" i="2"/>
  <c r="AP308" i="2"/>
  <c r="AO308" i="2"/>
  <c r="AL308" i="2"/>
  <c r="AE308" i="2"/>
  <c r="AB308" i="2" s="1"/>
  <c r="AD308" i="2"/>
  <c r="AC308" i="2"/>
  <c r="Z308" i="2"/>
  <c r="V308" i="2"/>
  <c r="U308" i="2"/>
  <c r="S308" i="2"/>
  <c r="N308" i="2"/>
  <c r="K308" i="2"/>
  <c r="J308" i="2"/>
  <c r="F308" i="2"/>
  <c r="E308" i="2"/>
  <c r="BK306" i="2"/>
  <c r="AM306" i="2"/>
  <c r="Z306" i="2"/>
  <c r="J306" i="2"/>
  <c r="BS304" i="2"/>
  <c r="BO304" i="2"/>
  <c r="BN304" i="2"/>
  <c r="BM304" i="2"/>
  <c r="BL304" i="2"/>
  <c r="BH304" i="2"/>
  <c r="BD304" i="2"/>
  <c r="AZ304" i="2"/>
  <c r="AY304" i="2"/>
  <c r="AX304" i="2"/>
  <c r="AW304" i="2"/>
  <c r="AR304" i="2"/>
  <c r="AN304" i="2"/>
  <c r="AJ304" i="2"/>
  <c r="AI304" i="2"/>
  <c r="AH304" i="2"/>
  <c r="AG304" i="2"/>
  <c r="AF304" i="2" s="1"/>
  <c r="AB304" i="2"/>
  <c r="X304" i="2"/>
  <c r="T304" i="2"/>
  <c r="S304" i="2"/>
  <c r="R304" i="2"/>
  <c r="BR304" i="2" s="1"/>
  <c r="Q304" i="2"/>
  <c r="L304" i="2"/>
  <c r="H304" i="2"/>
  <c r="D304" i="2"/>
  <c r="BS303" i="2"/>
  <c r="BQ303" i="2"/>
  <c r="BO303" i="2"/>
  <c r="BN303" i="2"/>
  <c r="BM303" i="2"/>
  <c r="BH303" i="2"/>
  <c r="BD303" i="2"/>
  <c r="AZ303" i="2"/>
  <c r="AY303" i="2"/>
  <c r="AX303" i="2"/>
  <c r="AW303" i="2"/>
  <c r="AV303" i="2"/>
  <c r="AR303" i="2"/>
  <c r="AN303" i="2"/>
  <c r="AJ303" i="2"/>
  <c r="AI303" i="2"/>
  <c r="AH303" i="2"/>
  <c r="AG303" i="2"/>
  <c r="AF303" i="2"/>
  <c r="AB303" i="2"/>
  <c r="X303" i="2"/>
  <c r="T303" i="2"/>
  <c r="S303" i="2"/>
  <c r="R303" i="2"/>
  <c r="BR303" i="2" s="1"/>
  <c r="Q303" i="2"/>
  <c r="L303" i="2"/>
  <c r="H303" i="2"/>
  <c r="D303" i="2"/>
  <c r="BO302" i="2"/>
  <c r="BO300" i="2" s="1"/>
  <c r="BN302" i="2"/>
  <c r="BM302" i="2"/>
  <c r="BH302" i="2"/>
  <c r="BD302" i="2"/>
  <c r="AZ302" i="2"/>
  <c r="AY302" i="2"/>
  <c r="AX302" i="2"/>
  <c r="AW302" i="2"/>
  <c r="AV302" i="2" s="1"/>
  <c r="AR302" i="2"/>
  <c r="AN302" i="2"/>
  <c r="AJ302" i="2"/>
  <c r="AI302" i="2"/>
  <c r="AI300" i="2" s="1"/>
  <c r="AH302" i="2"/>
  <c r="BR302" i="2" s="1"/>
  <c r="AG302" i="2"/>
  <c r="AB302" i="2"/>
  <c r="X302" i="2"/>
  <c r="T302" i="2"/>
  <c r="S302" i="2"/>
  <c r="R302" i="2"/>
  <c r="Q302" i="2"/>
  <c r="P302" i="2"/>
  <c r="L302" i="2"/>
  <c r="H302" i="2"/>
  <c r="D302" i="2"/>
  <c r="BS301" i="2"/>
  <c r="BO301" i="2"/>
  <c r="BN301" i="2"/>
  <c r="BM301" i="2"/>
  <c r="BL301" i="2"/>
  <c r="BH301" i="2"/>
  <c r="BD301" i="2"/>
  <c r="AZ301" i="2"/>
  <c r="AY301" i="2"/>
  <c r="AX301" i="2"/>
  <c r="AW301" i="2"/>
  <c r="AR301" i="2"/>
  <c r="AN301" i="2"/>
  <c r="AJ301" i="2"/>
  <c r="AI301" i="2"/>
  <c r="AH301" i="2"/>
  <c r="AH300" i="2" s="1"/>
  <c r="AG301" i="2"/>
  <c r="AF301" i="2" s="1"/>
  <c r="AB301" i="2"/>
  <c r="X301" i="2"/>
  <c r="T301" i="2"/>
  <c r="S301" i="2"/>
  <c r="R301" i="2"/>
  <c r="BR301" i="2" s="1"/>
  <c r="Q301" i="2"/>
  <c r="BQ301" i="2" s="1"/>
  <c r="L301" i="2"/>
  <c r="H301" i="2"/>
  <c r="D301" i="2"/>
  <c r="BN300" i="2"/>
  <c r="BK300" i="2"/>
  <c r="BJ300" i="2"/>
  <c r="BI300" i="2"/>
  <c r="BH300" i="2"/>
  <c r="BG300" i="2"/>
  <c r="BF300" i="2"/>
  <c r="BE300" i="2"/>
  <c r="BC300" i="2"/>
  <c r="AZ300" i="2" s="1"/>
  <c r="BB300" i="2"/>
  <c r="BA300" i="2"/>
  <c r="AY300" i="2"/>
  <c r="AW300" i="2"/>
  <c r="AU300" i="2"/>
  <c r="AT300" i="2"/>
  <c r="AS300" i="2"/>
  <c r="AR300" i="2" s="1"/>
  <c r="AQ300" i="2"/>
  <c r="AN300" i="2" s="1"/>
  <c r="AP300" i="2"/>
  <c r="AO300" i="2"/>
  <c r="AM300" i="2"/>
  <c r="AL300" i="2"/>
  <c r="AK300" i="2"/>
  <c r="AJ300" i="2"/>
  <c r="AE300" i="2"/>
  <c r="AB300" i="2" s="1"/>
  <c r="AD300" i="2"/>
  <c r="AC300" i="2"/>
  <c r="AA300" i="2"/>
  <c r="Z300" i="2"/>
  <c r="Y300" i="2"/>
  <c r="X300" i="2"/>
  <c r="W300" i="2"/>
  <c r="W279" i="2" s="1"/>
  <c r="V300" i="2"/>
  <c r="U300" i="2"/>
  <c r="S300" i="2"/>
  <c r="P300" i="2" s="1"/>
  <c r="R300" i="2"/>
  <c r="Q300" i="2"/>
  <c r="O300" i="2"/>
  <c r="N300" i="2"/>
  <c r="M300" i="2"/>
  <c r="L300" i="2"/>
  <c r="K300" i="2"/>
  <c r="J300" i="2"/>
  <c r="I300" i="2"/>
  <c r="G300" i="2"/>
  <c r="D300" i="2" s="1"/>
  <c r="F300" i="2"/>
  <c r="E300" i="2"/>
  <c r="BO299" i="2"/>
  <c r="BO297" i="2" s="1"/>
  <c r="BN299" i="2"/>
  <c r="BM299" i="2"/>
  <c r="BH299" i="2"/>
  <c r="BD299" i="2"/>
  <c r="AZ299" i="2"/>
  <c r="AY299" i="2"/>
  <c r="AX299" i="2"/>
  <c r="AW299" i="2"/>
  <c r="AV299" i="2" s="1"/>
  <c r="AR299" i="2"/>
  <c r="AN299" i="2"/>
  <c r="AJ299" i="2"/>
  <c r="AI299" i="2"/>
  <c r="AH299" i="2"/>
  <c r="AG299" i="2"/>
  <c r="AB299" i="2"/>
  <c r="X299" i="2"/>
  <c r="T299" i="2"/>
  <c r="S299" i="2"/>
  <c r="BS299" i="2" s="1"/>
  <c r="R299" i="2"/>
  <c r="BR299" i="2" s="1"/>
  <c r="Q299" i="2"/>
  <c r="BQ299" i="2" s="1"/>
  <c r="BP299" i="2" s="1"/>
  <c r="P299" i="2"/>
  <c r="L299" i="2"/>
  <c r="H299" i="2"/>
  <c r="D299" i="2"/>
  <c r="BS298" i="2"/>
  <c r="BO298" i="2"/>
  <c r="BN298" i="2"/>
  <c r="BM298" i="2"/>
  <c r="BL298" i="2"/>
  <c r="BH298" i="2"/>
  <c r="BD298" i="2"/>
  <c r="AZ298" i="2"/>
  <c r="AY298" i="2"/>
  <c r="AY297" i="2" s="1"/>
  <c r="AX298" i="2"/>
  <c r="AW298" i="2"/>
  <c r="AR298" i="2"/>
  <c r="AN298" i="2"/>
  <c r="AJ298" i="2"/>
  <c r="AI298" i="2"/>
  <c r="AH298" i="2"/>
  <c r="AH297" i="2" s="1"/>
  <c r="AG298" i="2"/>
  <c r="AF298" i="2" s="1"/>
  <c r="AB298" i="2"/>
  <c r="X298" i="2"/>
  <c r="T298" i="2"/>
  <c r="S298" i="2"/>
  <c r="R298" i="2"/>
  <c r="BR298" i="2" s="1"/>
  <c r="Q298" i="2"/>
  <c r="L298" i="2"/>
  <c r="H298" i="2"/>
  <c r="D298" i="2"/>
  <c r="BN297" i="2"/>
  <c r="BK297" i="2"/>
  <c r="BJ297" i="2"/>
  <c r="BI297" i="2"/>
  <c r="BH297" i="2"/>
  <c r="BG297" i="2"/>
  <c r="BF297" i="2"/>
  <c r="BE297" i="2"/>
  <c r="BD297" i="2" s="1"/>
  <c r="BC297" i="2"/>
  <c r="AZ297" i="2" s="1"/>
  <c r="BB297" i="2"/>
  <c r="BA297" i="2"/>
  <c r="AW297" i="2"/>
  <c r="AU297" i="2"/>
  <c r="AT297" i="2"/>
  <c r="AS297" i="2"/>
  <c r="AR297" i="2" s="1"/>
  <c r="AQ297" i="2"/>
  <c r="AP297" i="2"/>
  <c r="AO297" i="2"/>
  <c r="AN297" i="2"/>
  <c r="AM297" i="2"/>
  <c r="AL297" i="2"/>
  <c r="AK297" i="2"/>
  <c r="AJ297" i="2"/>
  <c r="AI297" i="2"/>
  <c r="AE297" i="2"/>
  <c r="AD297" i="2"/>
  <c r="AC297" i="2"/>
  <c r="AB297" i="2"/>
  <c r="AA297" i="2"/>
  <c r="Z297" i="2"/>
  <c r="Y297" i="2"/>
  <c r="X297" i="2"/>
  <c r="W297" i="2"/>
  <c r="T297" i="2" s="1"/>
  <c r="V297" i="2"/>
  <c r="U297" i="2"/>
  <c r="S297" i="2"/>
  <c r="R297" i="2"/>
  <c r="Q297" i="2"/>
  <c r="P297" i="2"/>
  <c r="O297" i="2"/>
  <c r="N297" i="2"/>
  <c r="M297" i="2"/>
  <c r="L297" i="2"/>
  <c r="K297" i="2"/>
  <c r="H297" i="2" s="1"/>
  <c r="J297" i="2"/>
  <c r="I297" i="2"/>
  <c r="G297" i="2"/>
  <c r="F297" i="2"/>
  <c r="E297" i="2"/>
  <c r="D297" i="2"/>
  <c r="BO296" i="2"/>
  <c r="BN296" i="2"/>
  <c r="BM296" i="2"/>
  <c r="BH296" i="2"/>
  <c r="BD296" i="2"/>
  <c r="AZ296" i="2"/>
  <c r="AY296" i="2"/>
  <c r="AX296" i="2"/>
  <c r="AV296" i="2" s="1"/>
  <c r="AW296" i="2"/>
  <c r="AR296" i="2"/>
  <c r="AN296" i="2"/>
  <c r="AJ296" i="2"/>
  <c r="AI296" i="2"/>
  <c r="AH296" i="2"/>
  <c r="AG296" i="2"/>
  <c r="AF296" i="2"/>
  <c r="AB296" i="2"/>
  <c r="X296" i="2"/>
  <c r="T296" i="2"/>
  <c r="S296" i="2"/>
  <c r="R296" i="2"/>
  <c r="BR296" i="2" s="1"/>
  <c r="Q296" i="2"/>
  <c r="BQ296" i="2" s="1"/>
  <c r="L296" i="2"/>
  <c r="H296" i="2"/>
  <c r="D296" i="2"/>
  <c r="BO295" i="2"/>
  <c r="BN295" i="2"/>
  <c r="BM295" i="2"/>
  <c r="BL295" i="2"/>
  <c r="BH295" i="2"/>
  <c r="BD295" i="2"/>
  <c r="AZ295" i="2"/>
  <c r="AY295" i="2"/>
  <c r="AX295" i="2"/>
  <c r="AW295" i="2"/>
  <c r="AV295" i="2"/>
  <c r="AR295" i="2"/>
  <c r="AN295" i="2"/>
  <c r="AJ295" i="2"/>
  <c r="AI295" i="2"/>
  <c r="AH295" i="2"/>
  <c r="AG295" i="2"/>
  <c r="AF295" i="2"/>
  <c r="AB295" i="2"/>
  <c r="X295" i="2"/>
  <c r="T295" i="2"/>
  <c r="S295" i="2"/>
  <c r="BS295" i="2" s="1"/>
  <c r="R295" i="2"/>
  <c r="BR295" i="2" s="1"/>
  <c r="Q295" i="2"/>
  <c r="BQ295" i="2" s="1"/>
  <c r="L295" i="2"/>
  <c r="H295" i="2"/>
  <c r="D295" i="2"/>
  <c r="BR294" i="2"/>
  <c r="BO294" i="2"/>
  <c r="BN294" i="2"/>
  <c r="BM294" i="2"/>
  <c r="BM293" i="2" s="1"/>
  <c r="BL294" i="2"/>
  <c r="BH294" i="2"/>
  <c r="BD294" i="2"/>
  <c r="AZ294" i="2"/>
  <c r="AY294" i="2"/>
  <c r="AY293" i="2" s="1"/>
  <c r="AX294" i="2"/>
  <c r="AX293" i="2" s="1"/>
  <c r="AW294" i="2"/>
  <c r="AR294" i="2"/>
  <c r="AN294" i="2"/>
  <c r="AJ294" i="2"/>
  <c r="AI294" i="2"/>
  <c r="AH294" i="2"/>
  <c r="AH293" i="2" s="1"/>
  <c r="AG294" i="2"/>
  <c r="AF294" i="2" s="1"/>
  <c r="AB294" i="2"/>
  <c r="X294" i="2"/>
  <c r="T294" i="2"/>
  <c r="S294" i="2"/>
  <c r="R294" i="2"/>
  <c r="Q294" i="2"/>
  <c r="BQ294" i="2" s="1"/>
  <c r="L294" i="2"/>
  <c r="H294" i="2"/>
  <c r="D294" i="2"/>
  <c r="BN293" i="2"/>
  <c r="BK293" i="2"/>
  <c r="BJ293" i="2"/>
  <c r="BI293" i="2"/>
  <c r="BH293" i="2"/>
  <c r="BG293" i="2"/>
  <c r="BF293" i="2"/>
  <c r="BE293" i="2"/>
  <c r="BD293" i="2"/>
  <c r="BC293" i="2"/>
  <c r="BB293" i="2"/>
  <c r="AZ293" i="2" s="1"/>
  <c r="BA293" i="2"/>
  <c r="AU293" i="2"/>
  <c r="AT293" i="2"/>
  <c r="AS293" i="2"/>
  <c r="AR293" i="2"/>
  <c r="AQ293" i="2"/>
  <c r="AP293" i="2"/>
  <c r="AO293" i="2"/>
  <c r="AM293" i="2"/>
  <c r="AL293" i="2"/>
  <c r="AK293" i="2"/>
  <c r="AJ293" i="2"/>
  <c r="AI293" i="2"/>
  <c r="AE293" i="2"/>
  <c r="AD293" i="2"/>
  <c r="AB293" i="2" s="1"/>
  <c r="AC293" i="2"/>
  <c r="AA293" i="2"/>
  <c r="Z293" i="2"/>
  <c r="Y293" i="2"/>
  <c r="X293" i="2"/>
  <c r="W293" i="2"/>
  <c r="V293" i="2"/>
  <c r="U293" i="2"/>
  <c r="T293" i="2"/>
  <c r="R293" i="2"/>
  <c r="O293" i="2"/>
  <c r="N293" i="2"/>
  <c r="M293" i="2"/>
  <c r="L293" i="2"/>
  <c r="K293" i="2"/>
  <c r="J293" i="2"/>
  <c r="I293" i="2"/>
  <c r="H293" i="2"/>
  <c r="G293" i="2"/>
  <c r="F293" i="2"/>
  <c r="E293" i="2"/>
  <c r="BO292" i="2"/>
  <c r="BN292" i="2"/>
  <c r="BM292" i="2"/>
  <c r="BL292" i="2"/>
  <c r="BH292" i="2"/>
  <c r="BD292" i="2"/>
  <c r="AZ292" i="2"/>
  <c r="AY292" i="2"/>
  <c r="AX292" i="2"/>
  <c r="AW292" i="2"/>
  <c r="AV292" i="2"/>
  <c r="AR292" i="2"/>
  <c r="AN292" i="2"/>
  <c r="AJ292" i="2"/>
  <c r="AI292" i="2"/>
  <c r="AH292" i="2"/>
  <c r="AF292" i="2" s="1"/>
  <c r="AG292" i="2"/>
  <c r="AB292" i="2"/>
  <c r="X292" i="2"/>
  <c r="T292" i="2"/>
  <c r="S292" i="2"/>
  <c r="BS292" i="2" s="1"/>
  <c r="R292" i="2"/>
  <c r="Q292" i="2"/>
  <c r="Q290" i="2" s="1"/>
  <c r="L292" i="2"/>
  <c r="H292" i="2"/>
  <c r="D292" i="2"/>
  <c r="BS291" i="2"/>
  <c r="BS290" i="2" s="1"/>
  <c r="BO291" i="2"/>
  <c r="BN291" i="2"/>
  <c r="BM291" i="2"/>
  <c r="BM290" i="2" s="1"/>
  <c r="BL291" i="2"/>
  <c r="BH291" i="2"/>
  <c r="BD291" i="2"/>
  <c r="AZ291" i="2"/>
  <c r="AY291" i="2"/>
  <c r="AY290" i="2" s="1"/>
  <c r="AX291" i="2"/>
  <c r="AW291" i="2"/>
  <c r="AR291" i="2"/>
  <c r="AN291" i="2"/>
  <c r="AJ291" i="2"/>
  <c r="AI291" i="2"/>
  <c r="AH291" i="2"/>
  <c r="AG291" i="2"/>
  <c r="AF291" i="2" s="1"/>
  <c r="AB291" i="2"/>
  <c r="X291" i="2"/>
  <c r="T291" i="2"/>
  <c r="S291" i="2"/>
  <c r="S290" i="2" s="1"/>
  <c r="R291" i="2"/>
  <c r="Q291" i="2"/>
  <c r="BQ291" i="2" s="1"/>
  <c r="L291" i="2"/>
  <c r="H291" i="2"/>
  <c r="D291" i="2"/>
  <c r="BO290" i="2"/>
  <c r="BN290" i="2"/>
  <c r="BK290" i="2"/>
  <c r="BJ290" i="2"/>
  <c r="BI290" i="2"/>
  <c r="BH290" i="2"/>
  <c r="BG290" i="2"/>
  <c r="BF290" i="2"/>
  <c r="BE290" i="2"/>
  <c r="BD290" i="2"/>
  <c r="BC290" i="2"/>
  <c r="BB290" i="2"/>
  <c r="BA290" i="2"/>
  <c r="AU290" i="2"/>
  <c r="AT290" i="2"/>
  <c r="AS290" i="2"/>
  <c r="AR290" i="2"/>
  <c r="AQ290" i="2"/>
  <c r="AP290" i="2"/>
  <c r="AN290" i="2" s="1"/>
  <c r="AO290" i="2"/>
  <c r="AM290" i="2"/>
  <c r="AL290" i="2"/>
  <c r="AK290" i="2"/>
  <c r="AJ290" i="2"/>
  <c r="AI290" i="2"/>
  <c r="AE290" i="2"/>
  <c r="AD290" i="2"/>
  <c r="AC290" i="2"/>
  <c r="AA290" i="2"/>
  <c r="Z290" i="2"/>
  <c r="Y290" i="2"/>
  <c r="X290" i="2"/>
  <c r="W290" i="2"/>
  <c r="V290" i="2"/>
  <c r="U290" i="2"/>
  <c r="T290" i="2"/>
  <c r="R290" i="2"/>
  <c r="O290" i="2"/>
  <c r="N290" i="2"/>
  <c r="M290" i="2"/>
  <c r="L290" i="2"/>
  <c r="K290" i="2"/>
  <c r="J290" i="2"/>
  <c r="I290" i="2"/>
  <c r="H290" i="2"/>
  <c r="G290" i="2"/>
  <c r="F290" i="2"/>
  <c r="D290" i="2" s="1"/>
  <c r="E290" i="2"/>
  <c r="BO289" i="2"/>
  <c r="BN289" i="2"/>
  <c r="BM289" i="2"/>
  <c r="BL289" i="2"/>
  <c r="BH289" i="2"/>
  <c r="BD289" i="2"/>
  <c r="AZ289" i="2"/>
  <c r="AY289" i="2"/>
  <c r="AX289" i="2"/>
  <c r="AW289" i="2"/>
  <c r="AV289" i="2"/>
  <c r="AR289" i="2"/>
  <c r="AN289" i="2"/>
  <c r="AJ289" i="2"/>
  <c r="AI289" i="2"/>
  <c r="AH289" i="2"/>
  <c r="AG289" i="2"/>
  <c r="AB289" i="2"/>
  <c r="X289" i="2"/>
  <c r="T289" i="2"/>
  <c r="S289" i="2"/>
  <c r="BS289" i="2" s="1"/>
  <c r="R289" i="2"/>
  <c r="Q289" i="2"/>
  <c r="Q287" i="2" s="1"/>
  <c r="L289" i="2"/>
  <c r="H289" i="2"/>
  <c r="D289" i="2"/>
  <c r="BS288" i="2"/>
  <c r="BS287" i="2" s="1"/>
  <c r="BR288" i="2"/>
  <c r="BO288" i="2"/>
  <c r="BN288" i="2"/>
  <c r="BM288" i="2"/>
  <c r="BM287" i="2" s="1"/>
  <c r="BL288" i="2"/>
  <c r="BH288" i="2"/>
  <c r="BD288" i="2"/>
  <c r="AZ288" i="2"/>
  <c r="AY288" i="2"/>
  <c r="AY287" i="2" s="1"/>
  <c r="AX288" i="2"/>
  <c r="AX287" i="2" s="1"/>
  <c r="AW288" i="2"/>
  <c r="AR288" i="2"/>
  <c r="AN288" i="2"/>
  <c r="AJ288" i="2"/>
  <c r="AI288" i="2"/>
  <c r="AH288" i="2"/>
  <c r="AG288" i="2"/>
  <c r="AF288" i="2" s="1"/>
  <c r="AB288" i="2"/>
  <c r="X288" i="2"/>
  <c r="T288" i="2"/>
  <c r="S288" i="2"/>
  <c r="S287" i="2" s="1"/>
  <c r="R288" i="2"/>
  <c r="Q288" i="2"/>
  <c r="BQ288" i="2" s="1"/>
  <c r="L288" i="2"/>
  <c r="H288" i="2"/>
  <c r="D288" i="2"/>
  <c r="BO287" i="2"/>
  <c r="BN287" i="2"/>
  <c r="BK287" i="2"/>
  <c r="BJ287" i="2"/>
  <c r="BI287" i="2"/>
  <c r="BH287" i="2"/>
  <c r="BG287" i="2"/>
  <c r="BF287" i="2"/>
  <c r="BE287" i="2"/>
  <c r="BD287" i="2"/>
  <c r="BC287" i="2"/>
  <c r="BC279" i="2" s="1"/>
  <c r="BB287" i="2"/>
  <c r="BA287" i="2"/>
  <c r="AU287" i="2"/>
  <c r="AT287" i="2"/>
  <c r="AS287" i="2"/>
  <c r="AR287" i="2"/>
  <c r="AQ287" i="2"/>
  <c r="AP287" i="2"/>
  <c r="AO287" i="2"/>
  <c r="AM287" i="2"/>
  <c r="AL287" i="2"/>
  <c r="AK287" i="2"/>
  <c r="AJ287" i="2"/>
  <c r="AI287" i="2"/>
  <c r="AE287" i="2"/>
  <c r="AD287" i="2"/>
  <c r="AC287" i="2"/>
  <c r="AA287" i="2"/>
  <c r="Z287" i="2"/>
  <c r="Y287" i="2"/>
  <c r="X287" i="2"/>
  <c r="W287" i="2"/>
  <c r="V287" i="2"/>
  <c r="U287" i="2"/>
  <c r="T287" i="2"/>
  <c r="R287" i="2"/>
  <c r="O287" i="2"/>
  <c r="N287" i="2"/>
  <c r="M287" i="2"/>
  <c r="L287" i="2"/>
  <c r="K287" i="2"/>
  <c r="J287" i="2"/>
  <c r="I287" i="2"/>
  <c r="H287" i="2"/>
  <c r="G287" i="2"/>
  <c r="G279" i="2" s="1"/>
  <c r="F287" i="2"/>
  <c r="E287" i="2"/>
  <c r="BO286" i="2"/>
  <c r="BN286" i="2"/>
  <c r="BM286" i="2"/>
  <c r="BL286" i="2"/>
  <c r="BH286" i="2"/>
  <c r="BD286" i="2"/>
  <c r="AZ286" i="2"/>
  <c r="AY286" i="2"/>
  <c r="AX286" i="2"/>
  <c r="AW286" i="2"/>
  <c r="AV286" i="2"/>
  <c r="AR286" i="2"/>
  <c r="AN286" i="2"/>
  <c r="AJ286" i="2"/>
  <c r="AI286" i="2"/>
  <c r="AH286" i="2"/>
  <c r="AG286" i="2"/>
  <c r="AG284" i="2" s="1"/>
  <c r="AB286" i="2"/>
  <c r="X286" i="2"/>
  <c r="T286" i="2"/>
  <c r="S286" i="2"/>
  <c r="BS286" i="2" s="1"/>
  <c r="R286" i="2"/>
  <c r="Q286" i="2"/>
  <c r="L286" i="2"/>
  <c r="H286" i="2"/>
  <c r="D286" i="2"/>
  <c r="BS285" i="2"/>
  <c r="BR285" i="2"/>
  <c r="BO285" i="2"/>
  <c r="BN285" i="2"/>
  <c r="BM285" i="2"/>
  <c r="BM284" i="2" s="1"/>
  <c r="BL285" i="2"/>
  <c r="BH285" i="2"/>
  <c r="BD285" i="2"/>
  <c r="AZ285" i="2"/>
  <c r="AY285" i="2"/>
  <c r="AY284" i="2" s="1"/>
  <c r="AX285" i="2"/>
  <c r="AX284" i="2" s="1"/>
  <c r="AW285" i="2"/>
  <c r="AR285" i="2"/>
  <c r="AN285" i="2"/>
  <c r="AJ285" i="2"/>
  <c r="AI285" i="2"/>
  <c r="AH285" i="2"/>
  <c r="AH284" i="2" s="1"/>
  <c r="AG285" i="2"/>
  <c r="AF285" i="2" s="1"/>
  <c r="AB285" i="2"/>
  <c r="X285" i="2"/>
  <c r="T285" i="2"/>
  <c r="S285" i="2"/>
  <c r="R285" i="2"/>
  <c r="Q285" i="2"/>
  <c r="BQ285" i="2" s="1"/>
  <c r="L285" i="2"/>
  <c r="H285" i="2"/>
  <c r="D285" i="2"/>
  <c r="BO284" i="2"/>
  <c r="BN284" i="2"/>
  <c r="BK284" i="2"/>
  <c r="BJ284" i="2"/>
  <c r="BI284" i="2"/>
  <c r="BH284" i="2"/>
  <c r="BG284" i="2"/>
  <c r="BF284" i="2"/>
  <c r="BE284" i="2"/>
  <c r="BD284" i="2"/>
  <c r="BC284" i="2"/>
  <c r="BB284" i="2"/>
  <c r="AZ284" i="2" s="1"/>
  <c r="BA284" i="2"/>
  <c r="AU284" i="2"/>
  <c r="AT284" i="2"/>
  <c r="AS284" i="2"/>
  <c r="AR284" i="2"/>
  <c r="AQ284" i="2"/>
  <c r="AP284" i="2"/>
  <c r="AO284" i="2"/>
  <c r="AN284" i="2" s="1"/>
  <c r="AM284" i="2"/>
  <c r="AL284" i="2"/>
  <c r="AK284" i="2"/>
  <c r="AJ284" i="2"/>
  <c r="AI284" i="2"/>
  <c r="AF284" i="2"/>
  <c r="AE284" i="2"/>
  <c r="AD284" i="2"/>
  <c r="AC284" i="2"/>
  <c r="AA284" i="2"/>
  <c r="Z284" i="2"/>
  <c r="Y284" i="2"/>
  <c r="X284" i="2"/>
  <c r="W284" i="2"/>
  <c r="V284" i="2"/>
  <c r="U284" i="2"/>
  <c r="T284" i="2"/>
  <c r="S284" i="2"/>
  <c r="R284" i="2"/>
  <c r="Q284" i="2"/>
  <c r="O284" i="2"/>
  <c r="N284" i="2"/>
  <c r="M284" i="2"/>
  <c r="L284" i="2"/>
  <c r="K284" i="2"/>
  <c r="J284" i="2"/>
  <c r="I284" i="2"/>
  <c r="H284" i="2"/>
  <c r="G284" i="2"/>
  <c r="F284" i="2"/>
  <c r="D284" i="2" s="1"/>
  <c r="E284" i="2"/>
  <c r="BO283" i="2"/>
  <c r="BN283" i="2"/>
  <c r="BM283" i="2"/>
  <c r="BL283" i="2"/>
  <c r="BH283" i="2"/>
  <c r="BD283" i="2"/>
  <c r="AZ283" i="2"/>
  <c r="AY283" i="2"/>
  <c r="AX283" i="2"/>
  <c r="AW283" i="2"/>
  <c r="AV283" i="2" s="1"/>
  <c r="AR283" i="2"/>
  <c r="AN283" i="2"/>
  <c r="AJ283" i="2"/>
  <c r="AI283" i="2"/>
  <c r="AH283" i="2"/>
  <c r="AH280" i="2" s="1"/>
  <c r="AG283" i="2"/>
  <c r="AG280" i="2" s="1"/>
  <c r="AF283" i="2"/>
  <c r="AB283" i="2"/>
  <c r="X283" i="2"/>
  <c r="T283" i="2"/>
  <c r="S283" i="2"/>
  <c r="BS283" i="2" s="1"/>
  <c r="R283" i="2"/>
  <c r="BR283" i="2" s="1"/>
  <c r="Q283" i="2"/>
  <c r="BQ283" i="2" s="1"/>
  <c r="BP283" i="2" s="1"/>
  <c r="L283" i="2"/>
  <c r="H283" i="2"/>
  <c r="D283" i="2"/>
  <c r="BR282" i="2"/>
  <c r="BO282" i="2"/>
  <c r="BN282" i="2"/>
  <c r="BM282" i="2"/>
  <c r="BL282" i="2"/>
  <c r="BH282" i="2"/>
  <c r="BD282" i="2"/>
  <c r="AZ282" i="2"/>
  <c r="AY282" i="2"/>
  <c r="AY280" i="2" s="1"/>
  <c r="AY279" i="2" s="1"/>
  <c r="AX282" i="2"/>
  <c r="AW282" i="2"/>
  <c r="AR282" i="2"/>
  <c r="AN282" i="2"/>
  <c r="AJ282" i="2"/>
  <c r="AI282" i="2"/>
  <c r="AH282" i="2"/>
  <c r="AG282" i="2"/>
  <c r="AF282" i="2" s="1"/>
  <c r="AB282" i="2"/>
  <c r="X282" i="2"/>
  <c r="T282" i="2"/>
  <c r="S282" i="2"/>
  <c r="R282" i="2"/>
  <c r="Q282" i="2"/>
  <c r="BQ282" i="2" s="1"/>
  <c r="L282" i="2"/>
  <c r="H282" i="2"/>
  <c r="D282" i="2"/>
  <c r="BO281" i="2"/>
  <c r="BO280" i="2" s="1"/>
  <c r="BN281" i="2"/>
  <c r="BN280" i="2" s="1"/>
  <c r="BM281" i="2"/>
  <c r="BL281" i="2" s="1"/>
  <c r="BH281" i="2"/>
  <c r="BD281" i="2"/>
  <c r="AZ281" i="2"/>
  <c r="AY281" i="2"/>
  <c r="AV281" i="2" s="1"/>
  <c r="AX281" i="2"/>
  <c r="AW281" i="2"/>
  <c r="AR281" i="2"/>
  <c r="AN281" i="2"/>
  <c r="AJ281" i="2"/>
  <c r="AI281" i="2"/>
  <c r="AH281" i="2"/>
  <c r="AG281" i="2"/>
  <c r="AF281" i="2" s="1"/>
  <c r="AB281" i="2"/>
  <c r="X281" i="2"/>
  <c r="T281" i="2"/>
  <c r="S281" i="2"/>
  <c r="R281" i="2"/>
  <c r="BR281" i="2" s="1"/>
  <c r="Q281" i="2"/>
  <c r="P281" i="2"/>
  <c r="L281" i="2"/>
  <c r="H281" i="2"/>
  <c r="D281" i="2"/>
  <c r="BM280" i="2"/>
  <c r="BL280" i="2"/>
  <c r="BK280" i="2"/>
  <c r="BK279" i="2" s="1"/>
  <c r="BJ280" i="2"/>
  <c r="BJ279" i="2" s="1"/>
  <c r="BH279" i="2" s="1"/>
  <c r="BI280" i="2"/>
  <c r="BH280" i="2" s="1"/>
  <c r="BG280" i="2"/>
  <c r="BF280" i="2"/>
  <c r="BE280" i="2"/>
  <c r="BD280" i="2"/>
  <c r="BC280" i="2"/>
  <c r="BB280" i="2"/>
  <c r="BA280" i="2"/>
  <c r="AZ280" i="2"/>
  <c r="AX280" i="2"/>
  <c r="AU280" i="2"/>
  <c r="AT280" i="2"/>
  <c r="AS280" i="2"/>
  <c r="AR280" i="2"/>
  <c r="AQ280" i="2"/>
  <c r="AP280" i="2"/>
  <c r="AO280" i="2"/>
  <c r="AN280" i="2"/>
  <c r="AM280" i="2"/>
  <c r="AM279" i="2" s="1"/>
  <c r="AL280" i="2"/>
  <c r="AL279" i="2" s="1"/>
  <c r="AK280" i="2"/>
  <c r="AJ280" i="2" s="1"/>
  <c r="AI280" i="2"/>
  <c r="AE280" i="2"/>
  <c r="AD280" i="2"/>
  <c r="AC280" i="2"/>
  <c r="AB280" i="2"/>
  <c r="AA280" i="2"/>
  <c r="AA279" i="2" s="1"/>
  <c r="Z280" i="2"/>
  <c r="Z279" i="2" s="1"/>
  <c r="X279" i="2" s="1"/>
  <c r="Y280" i="2"/>
  <c r="W280" i="2"/>
  <c r="V280" i="2"/>
  <c r="U280" i="2"/>
  <c r="T280" i="2"/>
  <c r="R280" i="2"/>
  <c r="O280" i="2"/>
  <c r="O279" i="2" s="1"/>
  <c r="N280" i="2"/>
  <c r="M280" i="2"/>
  <c r="K280" i="2"/>
  <c r="J280" i="2"/>
  <c r="I280" i="2"/>
  <c r="H280" i="2"/>
  <c r="G280" i="2"/>
  <c r="F280" i="2"/>
  <c r="E280" i="2"/>
  <c r="D280" i="2"/>
  <c r="BI279" i="2"/>
  <c r="BG279" i="2"/>
  <c r="BF279" i="2"/>
  <c r="BA279" i="2"/>
  <c r="AU279" i="2"/>
  <c r="AT279" i="2"/>
  <c r="AS279" i="2"/>
  <c r="AR279" i="2" s="1"/>
  <c r="AO279" i="2"/>
  <c r="AK279" i="2"/>
  <c r="AJ279" i="2"/>
  <c r="AI279" i="2"/>
  <c r="AC279" i="2"/>
  <c r="Y279" i="2"/>
  <c r="V279" i="2"/>
  <c r="U279" i="2"/>
  <c r="M279" i="2"/>
  <c r="K279" i="2"/>
  <c r="J279" i="2"/>
  <c r="E279" i="2"/>
  <c r="BO277" i="2"/>
  <c r="BN277" i="2"/>
  <c r="BM277" i="2"/>
  <c r="BH277" i="2"/>
  <c r="BD277" i="2"/>
  <c r="AZ277" i="2"/>
  <c r="AY277" i="2"/>
  <c r="AX277" i="2"/>
  <c r="AW277" i="2"/>
  <c r="AV277" i="2"/>
  <c r="AR277" i="2"/>
  <c r="AN277" i="2"/>
  <c r="AJ277" i="2"/>
  <c r="AI277" i="2"/>
  <c r="AH277" i="2"/>
  <c r="AG277" i="2"/>
  <c r="AF277" i="2" s="1"/>
  <c r="AB277" i="2"/>
  <c r="X277" i="2"/>
  <c r="T277" i="2"/>
  <c r="S277" i="2"/>
  <c r="BS277" i="2" s="1"/>
  <c r="R277" i="2"/>
  <c r="BR277" i="2" s="1"/>
  <c r="Q277" i="2"/>
  <c r="L277" i="2"/>
  <c r="H277" i="2"/>
  <c r="D277" i="2"/>
  <c r="BO276" i="2"/>
  <c r="BN276" i="2"/>
  <c r="BM276" i="2"/>
  <c r="BL276" i="2"/>
  <c r="BH276" i="2"/>
  <c r="BD276" i="2"/>
  <c r="AZ276" i="2"/>
  <c r="AY276" i="2"/>
  <c r="AX276" i="2"/>
  <c r="AW276" i="2"/>
  <c r="AV276" i="2"/>
  <c r="AR276" i="2"/>
  <c r="AN276" i="2"/>
  <c r="AJ276" i="2"/>
  <c r="AI276" i="2"/>
  <c r="AH276" i="2"/>
  <c r="AG276" i="2"/>
  <c r="AF276" i="2"/>
  <c r="AB276" i="2"/>
  <c r="X276" i="2"/>
  <c r="T276" i="2"/>
  <c r="S276" i="2"/>
  <c r="BS276" i="2" s="1"/>
  <c r="R276" i="2"/>
  <c r="Q276" i="2"/>
  <c r="L276" i="2"/>
  <c r="H276" i="2"/>
  <c r="D276" i="2"/>
  <c r="BR275" i="2"/>
  <c r="BO275" i="2"/>
  <c r="BN275" i="2"/>
  <c r="BM275" i="2"/>
  <c r="BL275" i="2" s="1"/>
  <c r="BH275" i="2"/>
  <c r="BD275" i="2"/>
  <c r="AZ275" i="2"/>
  <c r="AY275" i="2"/>
  <c r="AY273" i="2" s="1"/>
  <c r="AX275" i="2"/>
  <c r="AX273" i="2" s="1"/>
  <c r="AW275" i="2"/>
  <c r="AR275" i="2"/>
  <c r="AN275" i="2"/>
  <c r="AJ275" i="2"/>
  <c r="AI275" i="2"/>
  <c r="AH275" i="2"/>
  <c r="AG275" i="2"/>
  <c r="AF275" i="2" s="1"/>
  <c r="AB275" i="2"/>
  <c r="X275" i="2"/>
  <c r="T275" i="2"/>
  <c r="S275" i="2"/>
  <c r="S273" i="2" s="1"/>
  <c r="R275" i="2"/>
  <c r="Q275" i="2"/>
  <c r="BQ275" i="2" s="1"/>
  <c r="L275" i="2"/>
  <c r="H275" i="2"/>
  <c r="D275" i="2"/>
  <c r="BO274" i="2"/>
  <c r="BO273" i="2" s="1"/>
  <c r="BN274" i="2"/>
  <c r="BN273" i="2" s="1"/>
  <c r="BM274" i="2"/>
  <c r="BH274" i="2"/>
  <c r="BD274" i="2"/>
  <c r="AZ274" i="2"/>
  <c r="AY274" i="2"/>
  <c r="AX274" i="2"/>
  <c r="AW274" i="2"/>
  <c r="AV274" i="2"/>
  <c r="AR274" i="2"/>
  <c r="AN274" i="2"/>
  <c r="AJ274" i="2"/>
  <c r="AI274" i="2"/>
  <c r="AH274" i="2"/>
  <c r="AG274" i="2"/>
  <c r="AF274" i="2" s="1"/>
  <c r="AB274" i="2"/>
  <c r="X274" i="2"/>
  <c r="T274" i="2"/>
  <c r="S274" i="2"/>
  <c r="R274" i="2"/>
  <c r="Q274" i="2"/>
  <c r="P274" i="2"/>
  <c r="L274" i="2"/>
  <c r="H274" i="2"/>
  <c r="D274" i="2"/>
  <c r="BM273" i="2"/>
  <c r="BK273" i="2"/>
  <c r="BJ273" i="2"/>
  <c r="BI273" i="2"/>
  <c r="BG273" i="2"/>
  <c r="BF273" i="2"/>
  <c r="BE273" i="2"/>
  <c r="BD273" i="2"/>
  <c r="BC273" i="2"/>
  <c r="BB273" i="2"/>
  <c r="BA273" i="2"/>
  <c r="AZ273" i="2"/>
  <c r="AU273" i="2"/>
  <c r="AT273" i="2"/>
  <c r="AS273" i="2"/>
  <c r="AR273" i="2"/>
  <c r="AQ273" i="2"/>
  <c r="AP273" i="2"/>
  <c r="AO273" i="2"/>
  <c r="AN273" i="2"/>
  <c r="AM273" i="2"/>
  <c r="AL273" i="2"/>
  <c r="AK273" i="2"/>
  <c r="AI273" i="2"/>
  <c r="AH273" i="2"/>
  <c r="AG273" i="2"/>
  <c r="AF273" i="2"/>
  <c r="AE273" i="2"/>
  <c r="AD273" i="2"/>
  <c r="AC273" i="2"/>
  <c r="AB273" i="2"/>
  <c r="AA273" i="2"/>
  <c r="Z273" i="2"/>
  <c r="X273" i="2" s="1"/>
  <c r="Y273" i="2"/>
  <c r="W273" i="2"/>
  <c r="V273" i="2"/>
  <c r="U273" i="2"/>
  <c r="T273" i="2"/>
  <c r="R273" i="2"/>
  <c r="O273" i="2"/>
  <c r="N273" i="2"/>
  <c r="L273" i="2" s="1"/>
  <c r="M273" i="2"/>
  <c r="K273" i="2"/>
  <c r="J273" i="2"/>
  <c r="I273" i="2"/>
  <c r="H273" i="2"/>
  <c r="G273" i="2"/>
  <c r="F273" i="2"/>
  <c r="E273" i="2"/>
  <c r="D273" i="2"/>
  <c r="BR272" i="2"/>
  <c r="BO272" i="2"/>
  <c r="BN272" i="2"/>
  <c r="BM272" i="2"/>
  <c r="BL272" i="2"/>
  <c r="BH272" i="2"/>
  <c r="BD272" i="2"/>
  <c r="AZ272" i="2"/>
  <c r="AY272" i="2"/>
  <c r="AY270" i="2" s="1"/>
  <c r="AX272" i="2"/>
  <c r="AW272" i="2"/>
  <c r="AR272" i="2"/>
  <c r="AN272" i="2"/>
  <c r="AJ272" i="2"/>
  <c r="AI272" i="2"/>
  <c r="AH272" i="2"/>
  <c r="AG272" i="2"/>
  <c r="AF272" i="2" s="1"/>
  <c r="AB272" i="2"/>
  <c r="X272" i="2"/>
  <c r="T272" i="2"/>
  <c r="S272" i="2"/>
  <c r="S270" i="2" s="1"/>
  <c r="R272" i="2"/>
  <c r="Q272" i="2"/>
  <c r="BQ272" i="2" s="1"/>
  <c r="L272" i="2"/>
  <c r="H272" i="2"/>
  <c r="D272" i="2"/>
  <c r="BO271" i="2"/>
  <c r="BO270" i="2" s="1"/>
  <c r="BN271" i="2"/>
  <c r="BN270" i="2" s="1"/>
  <c r="BL270" i="2" s="1"/>
  <c r="BM271" i="2"/>
  <c r="BH271" i="2"/>
  <c r="BD271" i="2"/>
  <c r="AZ271" i="2"/>
  <c r="AY271" i="2"/>
  <c r="AX271" i="2"/>
  <c r="AW271" i="2"/>
  <c r="AV271" i="2" s="1"/>
  <c r="AR271" i="2"/>
  <c r="AN271" i="2"/>
  <c r="AJ271" i="2"/>
  <c r="AI271" i="2"/>
  <c r="AH271" i="2"/>
  <c r="AG271" i="2"/>
  <c r="AF271" i="2" s="1"/>
  <c r="AB271" i="2"/>
  <c r="X271" i="2"/>
  <c r="T271" i="2"/>
  <c r="S271" i="2"/>
  <c r="R271" i="2"/>
  <c r="Q271" i="2"/>
  <c r="P271" i="2" s="1"/>
  <c r="L271" i="2"/>
  <c r="H271" i="2"/>
  <c r="D271" i="2"/>
  <c r="BM270" i="2"/>
  <c r="BK270" i="2"/>
  <c r="BJ270" i="2"/>
  <c r="BI270" i="2"/>
  <c r="BG270" i="2"/>
  <c r="BF270" i="2"/>
  <c r="BE270" i="2"/>
  <c r="BD270" i="2"/>
  <c r="BC270" i="2"/>
  <c r="BB270" i="2"/>
  <c r="BA270" i="2"/>
  <c r="AZ270" i="2"/>
  <c r="AX270" i="2"/>
  <c r="AU270" i="2"/>
  <c r="AT270" i="2"/>
  <c r="AS270" i="2"/>
  <c r="AR270" i="2"/>
  <c r="AQ270" i="2"/>
  <c r="AP270" i="2"/>
  <c r="AO270" i="2"/>
  <c r="AN270" i="2"/>
  <c r="AM270" i="2"/>
  <c r="AL270" i="2"/>
  <c r="AK270" i="2"/>
  <c r="AI270" i="2"/>
  <c r="AH270" i="2"/>
  <c r="AG270" i="2"/>
  <c r="AF270" i="2"/>
  <c r="AE270" i="2"/>
  <c r="AD270" i="2"/>
  <c r="AC270" i="2"/>
  <c r="AB270" i="2"/>
  <c r="AA270" i="2"/>
  <c r="Z270" i="2"/>
  <c r="X270" i="2" s="1"/>
  <c r="Y270" i="2"/>
  <c r="W270" i="2"/>
  <c r="V270" i="2"/>
  <c r="U270" i="2"/>
  <c r="T270" i="2"/>
  <c r="R270" i="2"/>
  <c r="O270" i="2"/>
  <c r="N270" i="2"/>
  <c r="L270" i="2" s="1"/>
  <c r="M270" i="2"/>
  <c r="K270" i="2"/>
  <c r="J270" i="2"/>
  <c r="I270" i="2"/>
  <c r="H270" i="2"/>
  <c r="G270" i="2"/>
  <c r="F270" i="2"/>
  <c r="E270" i="2"/>
  <c r="D270" i="2"/>
  <c r="BS269" i="2"/>
  <c r="BO269" i="2"/>
  <c r="BN269" i="2"/>
  <c r="BM269" i="2"/>
  <c r="BL269" i="2"/>
  <c r="BH269" i="2"/>
  <c r="BD269" i="2"/>
  <c r="AZ269" i="2"/>
  <c r="AY269" i="2"/>
  <c r="AX269" i="2"/>
  <c r="AW269" i="2"/>
  <c r="AR269" i="2"/>
  <c r="AN269" i="2"/>
  <c r="AJ269" i="2"/>
  <c r="AI269" i="2"/>
  <c r="AH269" i="2"/>
  <c r="AG269" i="2"/>
  <c r="AF269" i="2" s="1"/>
  <c r="AB269" i="2"/>
  <c r="X269" i="2"/>
  <c r="T269" i="2"/>
  <c r="S269" i="2"/>
  <c r="R269" i="2"/>
  <c r="Q269" i="2"/>
  <c r="BQ269" i="2" s="1"/>
  <c r="L269" i="2"/>
  <c r="H269" i="2"/>
  <c r="D269" i="2"/>
  <c r="BO268" i="2"/>
  <c r="BO267" i="2" s="1"/>
  <c r="BN268" i="2"/>
  <c r="BN267" i="2" s="1"/>
  <c r="BM268" i="2"/>
  <c r="BL268" i="2" s="1"/>
  <c r="BH268" i="2"/>
  <c r="BD268" i="2"/>
  <c r="AZ268" i="2"/>
  <c r="AY268" i="2"/>
  <c r="AX268" i="2"/>
  <c r="AW268" i="2"/>
  <c r="AV268" i="2" s="1"/>
  <c r="AR268" i="2"/>
  <c r="AN268" i="2"/>
  <c r="AJ268" i="2"/>
  <c r="AI268" i="2"/>
  <c r="AH268" i="2"/>
  <c r="AG268" i="2"/>
  <c r="AF268" i="2" s="1"/>
  <c r="AB268" i="2"/>
  <c r="X268" i="2"/>
  <c r="T268" i="2"/>
  <c r="S268" i="2"/>
  <c r="BS268" i="2" s="1"/>
  <c r="BS267" i="2" s="1"/>
  <c r="R268" i="2"/>
  <c r="Q268" i="2"/>
  <c r="P268" i="2" s="1"/>
  <c r="L268" i="2"/>
  <c r="H268" i="2"/>
  <c r="D268" i="2"/>
  <c r="BM267" i="2"/>
  <c r="BK267" i="2"/>
  <c r="BJ267" i="2"/>
  <c r="BI267" i="2"/>
  <c r="BH267" i="2" s="1"/>
  <c r="BG267" i="2"/>
  <c r="BF267" i="2"/>
  <c r="BE267" i="2"/>
  <c r="BD267" i="2" s="1"/>
  <c r="BC267" i="2"/>
  <c r="BB267" i="2"/>
  <c r="BA267" i="2"/>
  <c r="AZ267" i="2"/>
  <c r="AY267" i="2"/>
  <c r="AU267" i="2"/>
  <c r="AT267" i="2"/>
  <c r="AS267" i="2"/>
  <c r="AR267" i="2" s="1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O267" i="2"/>
  <c r="N267" i="2"/>
  <c r="M267" i="2"/>
  <c r="L267" i="2"/>
  <c r="K267" i="2"/>
  <c r="J267" i="2"/>
  <c r="I267" i="2"/>
  <c r="G267" i="2"/>
  <c r="F267" i="2"/>
  <c r="E267" i="2"/>
  <c r="BQ266" i="2"/>
  <c r="BO266" i="2"/>
  <c r="BN266" i="2"/>
  <c r="BM266" i="2"/>
  <c r="BH266" i="2"/>
  <c r="BD266" i="2"/>
  <c r="AZ266" i="2"/>
  <c r="AY266" i="2"/>
  <c r="AX266" i="2"/>
  <c r="AW266" i="2"/>
  <c r="AV266" i="2"/>
  <c r="AR266" i="2"/>
  <c r="AN266" i="2"/>
  <c r="AJ266" i="2"/>
  <c r="AI266" i="2"/>
  <c r="AH266" i="2"/>
  <c r="AG266" i="2"/>
  <c r="AF266" i="2" s="1"/>
  <c r="AB266" i="2"/>
  <c r="X266" i="2"/>
  <c r="T266" i="2"/>
  <c r="S266" i="2"/>
  <c r="R266" i="2"/>
  <c r="BR266" i="2" s="1"/>
  <c r="Q266" i="2"/>
  <c r="Q263" i="2" s="1"/>
  <c r="P266" i="2"/>
  <c r="L266" i="2"/>
  <c r="H266" i="2"/>
  <c r="D266" i="2"/>
  <c r="BO265" i="2"/>
  <c r="BN265" i="2"/>
  <c r="BM265" i="2"/>
  <c r="BL265" i="2" s="1"/>
  <c r="BH265" i="2"/>
  <c r="BD265" i="2"/>
  <c r="AZ265" i="2"/>
  <c r="AY265" i="2"/>
  <c r="AX265" i="2"/>
  <c r="AV265" i="2" s="1"/>
  <c r="AW265" i="2"/>
  <c r="AR265" i="2"/>
  <c r="AN265" i="2"/>
  <c r="AJ265" i="2"/>
  <c r="AI265" i="2"/>
  <c r="BS265" i="2" s="1"/>
  <c r="AH265" i="2"/>
  <c r="AH263" i="2" s="1"/>
  <c r="AG265" i="2"/>
  <c r="AB265" i="2"/>
  <c r="X265" i="2"/>
  <c r="T265" i="2"/>
  <c r="S265" i="2"/>
  <c r="R265" i="2"/>
  <c r="BR265" i="2" s="1"/>
  <c r="Q265" i="2"/>
  <c r="P265" i="2" s="1"/>
  <c r="L265" i="2"/>
  <c r="H265" i="2"/>
  <c r="D265" i="2"/>
  <c r="BO264" i="2"/>
  <c r="BN264" i="2"/>
  <c r="BN263" i="2" s="1"/>
  <c r="BM264" i="2"/>
  <c r="BH264" i="2"/>
  <c r="BD264" i="2"/>
  <c r="AZ264" i="2"/>
  <c r="AY264" i="2"/>
  <c r="BS264" i="2" s="1"/>
  <c r="AX264" i="2"/>
  <c r="AW264" i="2"/>
  <c r="AR264" i="2"/>
  <c r="AN264" i="2"/>
  <c r="AJ264" i="2"/>
  <c r="AI264" i="2"/>
  <c r="AI263" i="2" s="1"/>
  <c r="AH264" i="2"/>
  <c r="AG264" i="2"/>
  <c r="BQ264" i="2" s="1"/>
  <c r="AB264" i="2"/>
  <c r="X264" i="2"/>
  <c r="T264" i="2"/>
  <c r="S264" i="2"/>
  <c r="R264" i="2"/>
  <c r="BR264" i="2" s="1"/>
  <c r="Q264" i="2"/>
  <c r="P264" i="2"/>
  <c r="L264" i="2"/>
  <c r="H264" i="2"/>
  <c r="D264" i="2"/>
  <c r="BO263" i="2"/>
  <c r="BK263" i="2"/>
  <c r="BJ263" i="2"/>
  <c r="BI263" i="2"/>
  <c r="BH263" i="2" s="1"/>
  <c r="BG263" i="2"/>
  <c r="BF263" i="2"/>
  <c r="BE263" i="2"/>
  <c r="BD263" i="2"/>
  <c r="BC263" i="2"/>
  <c r="BB263" i="2"/>
  <c r="BA263" i="2"/>
  <c r="AW263" i="2"/>
  <c r="AU263" i="2"/>
  <c r="AT263" i="2"/>
  <c r="AS263" i="2"/>
  <c r="AR263" i="2" s="1"/>
  <c r="AQ263" i="2"/>
  <c r="AP263" i="2"/>
  <c r="AO263" i="2"/>
  <c r="AN263" i="2" s="1"/>
  <c r="AM263" i="2"/>
  <c r="AL263" i="2"/>
  <c r="AK263" i="2"/>
  <c r="AG263" i="2"/>
  <c r="AF263" i="2"/>
  <c r="AE263" i="2"/>
  <c r="AD263" i="2"/>
  <c r="AC263" i="2"/>
  <c r="AB263" i="2" s="1"/>
  <c r="AA263" i="2"/>
  <c r="Z263" i="2"/>
  <c r="Y263" i="2"/>
  <c r="W263" i="2"/>
  <c r="V263" i="2"/>
  <c r="U263" i="2"/>
  <c r="T263" i="2" s="1"/>
  <c r="S263" i="2"/>
  <c r="O263" i="2"/>
  <c r="N263" i="2"/>
  <c r="M263" i="2"/>
  <c r="K263" i="2"/>
  <c r="J263" i="2"/>
  <c r="I263" i="2"/>
  <c r="H263" i="2"/>
  <c r="G263" i="2"/>
  <c r="F263" i="2"/>
  <c r="E263" i="2"/>
  <c r="D263" i="2" s="1"/>
  <c r="BO262" i="2"/>
  <c r="BN262" i="2"/>
  <c r="BM262" i="2"/>
  <c r="BL262" i="2"/>
  <c r="BH262" i="2"/>
  <c r="BD262" i="2"/>
  <c r="AZ262" i="2"/>
  <c r="AY262" i="2"/>
  <c r="AX262" i="2"/>
  <c r="AV262" i="2" s="1"/>
  <c r="AW262" i="2"/>
  <c r="AR262" i="2"/>
  <c r="AN262" i="2"/>
  <c r="AJ262" i="2"/>
  <c r="AI262" i="2"/>
  <c r="BS262" i="2" s="1"/>
  <c r="AH262" i="2"/>
  <c r="AH260" i="2" s="1"/>
  <c r="AG262" i="2"/>
  <c r="AB262" i="2"/>
  <c r="X262" i="2"/>
  <c r="T262" i="2"/>
  <c r="S262" i="2"/>
  <c r="R262" i="2"/>
  <c r="BR262" i="2" s="1"/>
  <c r="Q262" i="2"/>
  <c r="P262" i="2" s="1"/>
  <c r="L262" i="2"/>
  <c r="H262" i="2"/>
  <c r="D262" i="2"/>
  <c r="BS261" i="2"/>
  <c r="BS260" i="2" s="1"/>
  <c r="BO261" i="2"/>
  <c r="BN261" i="2"/>
  <c r="BN260" i="2" s="1"/>
  <c r="BN255" i="2" s="1"/>
  <c r="BM261" i="2"/>
  <c r="BM260" i="2" s="1"/>
  <c r="BH261" i="2"/>
  <c r="BD261" i="2"/>
  <c r="AZ261" i="2"/>
  <c r="AY261" i="2"/>
  <c r="AX261" i="2"/>
  <c r="AW261" i="2"/>
  <c r="AR261" i="2"/>
  <c r="AN261" i="2"/>
  <c r="AJ261" i="2"/>
  <c r="AI261" i="2"/>
  <c r="AH261" i="2"/>
  <c r="AG261" i="2"/>
  <c r="BQ261" i="2" s="1"/>
  <c r="AB261" i="2"/>
  <c r="X261" i="2"/>
  <c r="T261" i="2"/>
  <c r="S261" i="2"/>
  <c r="R261" i="2"/>
  <c r="BR261" i="2" s="1"/>
  <c r="BR260" i="2" s="1"/>
  <c r="Q261" i="2"/>
  <c r="P261" i="2"/>
  <c r="L261" i="2"/>
  <c r="H261" i="2"/>
  <c r="D261" i="2"/>
  <c r="BO260" i="2"/>
  <c r="BK260" i="2"/>
  <c r="BJ260" i="2"/>
  <c r="BI260" i="2"/>
  <c r="BH260" i="2" s="1"/>
  <c r="BG260" i="2"/>
  <c r="BF260" i="2"/>
  <c r="BE260" i="2"/>
  <c r="BE255" i="2" s="1"/>
  <c r="BC260" i="2"/>
  <c r="BC255" i="2" s="1"/>
  <c r="BB260" i="2"/>
  <c r="BA260" i="2"/>
  <c r="AZ260" i="2" s="1"/>
  <c r="AY260" i="2"/>
  <c r="AW260" i="2"/>
  <c r="AU260" i="2"/>
  <c r="AT260" i="2"/>
  <c r="AS260" i="2"/>
  <c r="AR260" i="2"/>
  <c r="AQ260" i="2"/>
  <c r="AP260" i="2"/>
  <c r="AO260" i="2"/>
  <c r="AM260" i="2"/>
  <c r="AL260" i="2"/>
  <c r="AK260" i="2"/>
  <c r="AJ260" i="2" s="1"/>
  <c r="AE260" i="2"/>
  <c r="AD260" i="2"/>
  <c r="AC260" i="2"/>
  <c r="AB260" i="2" s="1"/>
  <c r="AA260" i="2"/>
  <c r="Z260" i="2"/>
  <c r="Y260" i="2"/>
  <c r="X260" i="2" s="1"/>
  <c r="W260" i="2"/>
  <c r="V260" i="2"/>
  <c r="U260" i="2"/>
  <c r="T260" i="2"/>
  <c r="S260" i="2"/>
  <c r="S255" i="2" s="1"/>
  <c r="Q260" i="2"/>
  <c r="O260" i="2"/>
  <c r="N260" i="2"/>
  <c r="M260" i="2"/>
  <c r="L260" i="2" s="1"/>
  <c r="K260" i="2"/>
  <c r="J260" i="2"/>
  <c r="I260" i="2"/>
  <c r="H260" i="2" s="1"/>
  <c r="G260" i="2"/>
  <c r="F260" i="2"/>
  <c r="E260" i="2"/>
  <c r="D260" i="2" s="1"/>
  <c r="BS259" i="2"/>
  <c r="BO259" i="2"/>
  <c r="BN259" i="2"/>
  <c r="BM259" i="2"/>
  <c r="BL259" i="2"/>
  <c r="BH259" i="2"/>
  <c r="BD259" i="2"/>
  <c r="AZ259" i="2"/>
  <c r="AY259" i="2"/>
  <c r="AX259" i="2"/>
  <c r="AV259" i="2" s="1"/>
  <c r="AW259" i="2"/>
  <c r="AR259" i="2"/>
  <c r="AN259" i="2"/>
  <c r="AJ259" i="2"/>
  <c r="AI259" i="2"/>
  <c r="AH259" i="2"/>
  <c r="AH256" i="2" s="1"/>
  <c r="AG259" i="2"/>
  <c r="AB259" i="2"/>
  <c r="X259" i="2"/>
  <c r="T259" i="2"/>
  <c r="S259" i="2"/>
  <c r="R259" i="2"/>
  <c r="BR259" i="2" s="1"/>
  <c r="Q259" i="2"/>
  <c r="P259" i="2" s="1"/>
  <c r="L259" i="2"/>
  <c r="H259" i="2"/>
  <c r="D259" i="2"/>
  <c r="BO258" i="2"/>
  <c r="BN258" i="2"/>
  <c r="BM258" i="2"/>
  <c r="BL258" i="2" s="1"/>
  <c r="BH258" i="2"/>
  <c r="BD258" i="2"/>
  <c r="AZ258" i="2"/>
  <c r="AY258" i="2"/>
  <c r="AX258" i="2"/>
  <c r="AW258" i="2"/>
  <c r="AR258" i="2"/>
  <c r="AN258" i="2"/>
  <c r="AJ258" i="2"/>
  <c r="AI258" i="2"/>
  <c r="AF258" i="2" s="1"/>
  <c r="AH258" i="2"/>
  <c r="AG258" i="2"/>
  <c r="BQ258" i="2" s="1"/>
  <c r="AB258" i="2"/>
  <c r="X258" i="2"/>
  <c r="T258" i="2"/>
  <c r="S258" i="2"/>
  <c r="R258" i="2"/>
  <c r="BR258" i="2" s="1"/>
  <c r="Q258" i="2"/>
  <c r="P258" i="2"/>
  <c r="L258" i="2"/>
  <c r="H258" i="2"/>
  <c r="D258" i="2"/>
  <c r="BO257" i="2"/>
  <c r="BO256" i="2" s="1"/>
  <c r="BN257" i="2"/>
  <c r="BM257" i="2"/>
  <c r="BH257" i="2"/>
  <c r="BD257" i="2"/>
  <c r="AZ257" i="2"/>
  <c r="AY257" i="2"/>
  <c r="AX257" i="2"/>
  <c r="AW257" i="2"/>
  <c r="AV257" i="2"/>
  <c r="AR257" i="2"/>
  <c r="AN257" i="2"/>
  <c r="AJ257" i="2"/>
  <c r="AI257" i="2"/>
  <c r="AH257" i="2"/>
  <c r="AG257" i="2"/>
  <c r="AB257" i="2"/>
  <c r="X257" i="2"/>
  <c r="T257" i="2"/>
  <c r="S257" i="2"/>
  <c r="BS257" i="2" s="1"/>
  <c r="R257" i="2"/>
  <c r="Q257" i="2"/>
  <c r="Q256" i="2" s="1"/>
  <c r="P257" i="2"/>
  <c r="L257" i="2"/>
  <c r="H257" i="2"/>
  <c r="D257" i="2"/>
  <c r="BN256" i="2"/>
  <c r="BM256" i="2"/>
  <c r="BL256" i="2"/>
  <c r="BK256" i="2"/>
  <c r="BK255" i="2" s="1"/>
  <c r="BJ256" i="2"/>
  <c r="BI256" i="2"/>
  <c r="BG256" i="2"/>
  <c r="BF256" i="2"/>
  <c r="BF255" i="2" s="1"/>
  <c r="BE256" i="2"/>
  <c r="BD256" i="2" s="1"/>
  <c r="BC256" i="2"/>
  <c r="BB256" i="2"/>
  <c r="BA256" i="2"/>
  <c r="BA255" i="2" s="1"/>
  <c r="AZ256" i="2"/>
  <c r="AW256" i="2"/>
  <c r="AU256" i="2"/>
  <c r="AU255" i="2" s="1"/>
  <c r="AT256" i="2"/>
  <c r="AT255" i="2" s="1"/>
  <c r="AS256" i="2"/>
  <c r="AQ256" i="2"/>
  <c r="AP256" i="2"/>
  <c r="AO256" i="2"/>
  <c r="AO255" i="2" s="1"/>
  <c r="AN256" i="2"/>
  <c r="AM256" i="2"/>
  <c r="AL256" i="2"/>
  <c r="AK256" i="2"/>
  <c r="AJ256" i="2" s="1"/>
  <c r="AI256" i="2"/>
  <c r="AE256" i="2"/>
  <c r="AD256" i="2"/>
  <c r="AC256" i="2"/>
  <c r="AC255" i="2" s="1"/>
  <c r="AB255" i="2" s="1"/>
  <c r="AA256" i="2"/>
  <c r="Z256" i="2"/>
  <c r="Y256" i="2"/>
  <c r="X256" i="2" s="1"/>
  <c r="W256" i="2"/>
  <c r="V256" i="2"/>
  <c r="V255" i="2" s="1"/>
  <c r="U256" i="2"/>
  <c r="S256" i="2"/>
  <c r="O256" i="2"/>
  <c r="N256" i="2"/>
  <c r="M256" i="2"/>
  <c r="K256" i="2"/>
  <c r="J256" i="2"/>
  <c r="J255" i="2" s="1"/>
  <c r="I256" i="2"/>
  <c r="I255" i="2" s="1"/>
  <c r="G256" i="2"/>
  <c r="F256" i="2"/>
  <c r="E256" i="2"/>
  <c r="E255" i="2" s="1"/>
  <c r="D256" i="2"/>
  <c r="BO255" i="2"/>
  <c r="BJ255" i="2"/>
  <c r="BI255" i="2"/>
  <c r="BH255" i="2" s="1"/>
  <c r="BG255" i="2"/>
  <c r="BB255" i="2"/>
  <c r="AQ255" i="2"/>
  <c r="AP255" i="2"/>
  <c r="AK255" i="2"/>
  <c r="AE255" i="2"/>
  <c r="AD255" i="2"/>
  <c r="Y255" i="2"/>
  <c r="W255" i="2"/>
  <c r="N255" i="2"/>
  <c r="M255" i="2"/>
  <c r="K255" i="2"/>
  <c r="G255" i="2"/>
  <c r="F255" i="2"/>
  <c r="BO253" i="2"/>
  <c r="BN253" i="2"/>
  <c r="BM253" i="2"/>
  <c r="BL253" i="2" s="1"/>
  <c r="BH253" i="2"/>
  <c r="BD253" i="2"/>
  <c r="AZ253" i="2"/>
  <c r="AY253" i="2"/>
  <c r="AX253" i="2"/>
  <c r="AW253" i="2"/>
  <c r="AV253" i="2"/>
  <c r="AR253" i="2"/>
  <c r="AN253" i="2"/>
  <c r="AJ253" i="2"/>
  <c r="AI253" i="2"/>
  <c r="AH253" i="2"/>
  <c r="AG253" i="2"/>
  <c r="AF253" i="2" s="1"/>
  <c r="AB253" i="2"/>
  <c r="X253" i="2"/>
  <c r="T253" i="2"/>
  <c r="S253" i="2"/>
  <c r="BS253" i="2" s="1"/>
  <c r="R253" i="2"/>
  <c r="BR253" i="2" s="1"/>
  <c r="Q253" i="2"/>
  <c r="L253" i="2"/>
  <c r="H253" i="2"/>
  <c r="D253" i="2"/>
  <c r="BS252" i="2"/>
  <c r="BO252" i="2"/>
  <c r="BN252" i="2"/>
  <c r="BM252" i="2"/>
  <c r="BL252" i="2" s="1"/>
  <c r="BH252" i="2"/>
  <c r="BD252" i="2"/>
  <c r="AZ252" i="2"/>
  <c r="AY252" i="2"/>
  <c r="AX252" i="2"/>
  <c r="AW252" i="2"/>
  <c r="AV252" i="2" s="1"/>
  <c r="AR252" i="2"/>
  <c r="AN252" i="2"/>
  <c r="AJ252" i="2"/>
  <c r="AI252" i="2"/>
  <c r="AH252" i="2"/>
  <c r="AG252" i="2"/>
  <c r="AB252" i="2"/>
  <c r="X252" i="2"/>
  <c r="T252" i="2"/>
  <c r="S252" i="2"/>
  <c r="R252" i="2"/>
  <c r="Q252" i="2"/>
  <c r="L252" i="2"/>
  <c r="H252" i="2"/>
  <c r="D252" i="2"/>
  <c r="BO251" i="2"/>
  <c r="BN251" i="2"/>
  <c r="BM251" i="2"/>
  <c r="BH251" i="2"/>
  <c r="BD251" i="2"/>
  <c r="AZ251" i="2"/>
  <c r="AY251" i="2"/>
  <c r="AY248" i="2" s="1"/>
  <c r="AX251" i="2"/>
  <c r="AV251" i="2" s="1"/>
  <c r="AW251" i="2"/>
  <c r="AR251" i="2"/>
  <c r="AN251" i="2"/>
  <c r="AJ251" i="2"/>
  <c r="AI251" i="2"/>
  <c r="AH251" i="2"/>
  <c r="AG251" i="2"/>
  <c r="BQ251" i="2" s="1"/>
  <c r="AF251" i="2"/>
  <c r="AB251" i="2"/>
  <c r="X251" i="2"/>
  <c r="T251" i="2"/>
  <c r="S251" i="2"/>
  <c r="R251" i="2"/>
  <c r="BR251" i="2" s="1"/>
  <c r="Q251" i="2"/>
  <c r="P251" i="2"/>
  <c r="L251" i="2"/>
  <c r="H251" i="2"/>
  <c r="D251" i="2"/>
  <c r="BQ250" i="2"/>
  <c r="BO250" i="2"/>
  <c r="BO248" i="2" s="1"/>
  <c r="BN250" i="2"/>
  <c r="BM250" i="2"/>
  <c r="BH250" i="2"/>
  <c r="BD250" i="2"/>
  <c r="AZ250" i="2"/>
  <c r="AY250" i="2"/>
  <c r="AX250" i="2"/>
  <c r="AW250" i="2"/>
  <c r="AV250" i="2"/>
  <c r="AR250" i="2"/>
  <c r="AN250" i="2"/>
  <c r="AJ250" i="2"/>
  <c r="AI250" i="2"/>
  <c r="AH250" i="2"/>
  <c r="AG250" i="2"/>
  <c r="AF250" i="2" s="1"/>
  <c r="AB250" i="2"/>
  <c r="X250" i="2"/>
  <c r="T250" i="2"/>
  <c r="S250" i="2"/>
  <c r="R250" i="2"/>
  <c r="Q250" i="2"/>
  <c r="Q248" i="2" s="1"/>
  <c r="P250" i="2"/>
  <c r="L250" i="2"/>
  <c r="H250" i="2"/>
  <c r="D250" i="2"/>
  <c r="BO249" i="2"/>
  <c r="BN249" i="2"/>
  <c r="BM249" i="2"/>
  <c r="BM248" i="2" s="1"/>
  <c r="BH249" i="2"/>
  <c r="BD249" i="2"/>
  <c r="AZ249" i="2"/>
  <c r="AY249" i="2"/>
  <c r="AX249" i="2"/>
  <c r="AX248" i="2" s="1"/>
  <c r="AW249" i="2"/>
  <c r="AR249" i="2"/>
  <c r="AN249" i="2"/>
  <c r="AJ249" i="2"/>
  <c r="AI249" i="2"/>
  <c r="BS249" i="2" s="1"/>
  <c r="AH249" i="2"/>
  <c r="AH248" i="2" s="1"/>
  <c r="AG249" i="2"/>
  <c r="AB249" i="2"/>
  <c r="X249" i="2"/>
  <c r="T249" i="2"/>
  <c r="S249" i="2"/>
  <c r="R249" i="2"/>
  <c r="BR249" i="2" s="1"/>
  <c r="Q249" i="2"/>
  <c r="BQ249" i="2" s="1"/>
  <c r="L249" i="2"/>
  <c r="H249" i="2"/>
  <c r="D249" i="2"/>
  <c r="BN248" i="2"/>
  <c r="BK248" i="2"/>
  <c r="BJ248" i="2"/>
  <c r="BI248" i="2"/>
  <c r="BH248" i="2"/>
  <c r="BG248" i="2"/>
  <c r="BF248" i="2"/>
  <c r="BE248" i="2"/>
  <c r="BC248" i="2"/>
  <c r="BB248" i="2"/>
  <c r="BA248" i="2"/>
  <c r="AZ248" i="2" s="1"/>
  <c r="AW248" i="2"/>
  <c r="AU248" i="2"/>
  <c r="AT248" i="2"/>
  <c r="AS248" i="2"/>
  <c r="AQ248" i="2"/>
  <c r="AP248" i="2"/>
  <c r="AO248" i="2"/>
  <c r="AN248" i="2" s="1"/>
  <c r="AM248" i="2"/>
  <c r="AL248" i="2"/>
  <c r="AK248" i="2"/>
  <c r="AJ248" i="2"/>
  <c r="AI248" i="2"/>
  <c r="AE248" i="2"/>
  <c r="AD248" i="2"/>
  <c r="AC248" i="2"/>
  <c r="AB248" i="2" s="1"/>
  <c r="AA248" i="2"/>
  <c r="Z248" i="2"/>
  <c r="Y248" i="2"/>
  <c r="X248" i="2"/>
  <c r="W248" i="2"/>
  <c r="V248" i="2"/>
  <c r="U248" i="2"/>
  <c r="T248" i="2" s="1"/>
  <c r="S248" i="2"/>
  <c r="O248" i="2"/>
  <c r="N248" i="2"/>
  <c r="M248" i="2"/>
  <c r="L248" i="2"/>
  <c r="K248" i="2"/>
  <c r="J248" i="2"/>
  <c r="I248" i="2"/>
  <c r="H248" i="2" s="1"/>
  <c r="G248" i="2"/>
  <c r="G238" i="2" s="1"/>
  <c r="F248" i="2"/>
  <c r="E248" i="2"/>
  <c r="D248" i="2" s="1"/>
  <c r="BO247" i="2"/>
  <c r="BN247" i="2"/>
  <c r="BM247" i="2"/>
  <c r="BH247" i="2"/>
  <c r="BD247" i="2"/>
  <c r="AZ247" i="2"/>
  <c r="AY247" i="2"/>
  <c r="AX247" i="2"/>
  <c r="AW247" i="2"/>
  <c r="AV247" i="2"/>
  <c r="AR247" i="2"/>
  <c r="AN247" i="2"/>
  <c r="AJ247" i="2"/>
  <c r="AI247" i="2"/>
  <c r="AH247" i="2"/>
  <c r="AG247" i="2"/>
  <c r="AB247" i="2"/>
  <c r="X247" i="2"/>
  <c r="T247" i="2"/>
  <c r="S247" i="2"/>
  <c r="BS247" i="2" s="1"/>
  <c r="R247" i="2"/>
  <c r="Q247" i="2"/>
  <c r="Q245" i="2" s="1"/>
  <c r="P247" i="2"/>
  <c r="L247" i="2"/>
  <c r="H247" i="2"/>
  <c r="D247" i="2"/>
  <c r="BS246" i="2"/>
  <c r="BO246" i="2"/>
  <c r="BN246" i="2"/>
  <c r="BM246" i="2"/>
  <c r="BM245" i="2" s="1"/>
  <c r="BL245" i="2" s="1"/>
  <c r="BH246" i="2"/>
  <c r="BD246" i="2"/>
  <c r="AZ246" i="2"/>
  <c r="AY246" i="2"/>
  <c r="AX246" i="2"/>
  <c r="AX245" i="2" s="1"/>
  <c r="AW246" i="2"/>
  <c r="AV246" i="2" s="1"/>
  <c r="AR246" i="2"/>
  <c r="AN246" i="2"/>
  <c r="AJ246" i="2"/>
  <c r="AI246" i="2"/>
  <c r="AH246" i="2"/>
  <c r="AH245" i="2" s="1"/>
  <c r="AG246" i="2"/>
  <c r="AB246" i="2"/>
  <c r="X246" i="2"/>
  <c r="T246" i="2"/>
  <c r="S246" i="2"/>
  <c r="R246" i="2"/>
  <c r="Q246" i="2"/>
  <c r="L246" i="2"/>
  <c r="H246" i="2"/>
  <c r="D246" i="2"/>
  <c r="BO245" i="2"/>
  <c r="BN245" i="2"/>
  <c r="BK245" i="2"/>
  <c r="BJ245" i="2"/>
  <c r="BI245" i="2"/>
  <c r="BH245" i="2"/>
  <c r="BG245" i="2"/>
  <c r="BF245" i="2"/>
  <c r="BE245" i="2"/>
  <c r="BC245" i="2"/>
  <c r="BB245" i="2"/>
  <c r="BA245" i="2"/>
  <c r="AY245" i="2"/>
  <c r="AW245" i="2"/>
  <c r="AV245" i="2" s="1"/>
  <c r="AU245" i="2"/>
  <c r="AT245" i="2"/>
  <c r="AS245" i="2"/>
  <c r="AR245" i="2" s="1"/>
  <c r="AQ245" i="2"/>
  <c r="AP245" i="2"/>
  <c r="AO245" i="2"/>
  <c r="AM245" i="2"/>
  <c r="AL245" i="2"/>
  <c r="AK245" i="2"/>
  <c r="AJ245" i="2"/>
  <c r="AI245" i="2"/>
  <c r="AE245" i="2"/>
  <c r="AE238" i="2" s="1"/>
  <c r="AD245" i="2"/>
  <c r="AC245" i="2"/>
  <c r="AA245" i="2"/>
  <c r="Z245" i="2"/>
  <c r="Y245" i="2"/>
  <c r="X245" i="2" s="1"/>
  <c r="W245" i="2"/>
  <c r="V245" i="2"/>
  <c r="U245" i="2"/>
  <c r="S245" i="2"/>
  <c r="O245" i="2"/>
  <c r="N245" i="2"/>
  <c r="M245" i="2"/>
  <c r="L245" i="2"/>
  <c r="K245" i="2"/>
  <c r="J245" i="2"/>
  <c r="I245" i="2"/>
  <c r="H245" i="2" s="1"/>
  <c r="G245" i="2"/>
  <c r="F245" i="2"/>
  <c r="E245" i="2"/>
  <c r="D245" i="2" s="1"/>
  <c r="BO244" i="2"/>
  <c r="BN244" i="2"/>
  <c r="BM244" i="2"/>
  <c r="BH244" i="2"/>
  <c r="BD244" i="2"/>
  <c r="AZ244" i="2"/>
  <c r="AY244" i="2"/>
  <c r="AX244" i="2"/>
  <c r="AW244" i="2"/>
  <c r="AV244" i="2"/>
  <c r="AR244" i="2"/>
  <c r="AN244" i="2"/>
  <c r="AJ244" i="2"/>
  <c r="AI244" i="2"/>
  <c r="AH244" i="2"/>
  <c r="AG244" i="2"/>
  <c r="AF244" i="2" s="1"/>
  <c r="AB244" i="2"/>
  <c r="X244" i="2"/>
  <c r="T244" i="2"/>
  <c r="S244" i="2"/>
  <c r="R244" i="2"/>
  <c r="BR244" i="2" s="1"/>
  <c r="Q244" i="2"/>
  <c r="L244" i="2"/>
  <c r="H244" i="2"/>
  <c r="D244" i="2"/>
  <c r="BO243" i="2"/>
  <c r="BN243" i="2"/>
  <c r="BM243" i="2"/>
  <c r="BL243" i="2"/>
  <c r="BH243" i="2"/>
  <c r="BD243" i="2"/>
  <c r="AZ243" i="2"/>
  <c r="AY243" i="2"/>
  <c r="AX243" i="2"/>
  <c r="AW243" i="2"/>
  <c r="AV243" i="2" s="1"/>
  <c r="AR243" i="2"/>
  <c r="AN243" i="2"/>
  <c r="AJ243" i="2"/>
  <c r="AI243" i="2"/>
  <c r="BS243" i="2" s="1"/>
  <c r="AH243" i="2"/>
  <c r="AG243" i="2"/>
  <c r="AF243" i="2" s="1"/>
  <c r="AB243" i="2"/>
  <c r="X243" i="2"/>
  <c r="T243" i="2"/>
  <c r="S243" i="2"/>
  <c r="R243" i="2"/>
  <c r="BR243" i="2" s="1"/>
  <c r="Q243" i="2"/>
  <c r="BQ243" i="2" s="1"/>
  <c r="BP243" i="2" s="1"/>
  <c r="L243" i="2"/>
  <c r="H243" i="2"/>
  <c r="D243" i="2"/>
  <c r="BO242" i="2"/>
  <c r="BN242" i="2"/>
  <c r="BM242" i="2"/>
  <c r="BH242" i="2"/>
  <c r="BD242" i="2"/>
  <c r="AZ242" i="2"/>
  <c r="AY242" i="2"/>
  <c r="AX242" i="2"/>
  <c r="AW242" i="2"/>
  <c r="AR242" i="2"/>
  <c r="AN242" i="2"/>
  <c r="AJ242" i="2"/>
  <c r="AI242" i="2"/>
  <c r="AH242" i="2"/>
  <c r="AG242" i="2"/>
  <c r="BQ242" i="2" s="1"/>
  <c r="AB242" i="2"/>
  <c r="X242" i="2"/>
  <c r="T242" i="2"/>
  <c r="S242" i="2"/>
  <c r="R242" i="2"/>
  <c r="BR242" i="2" s="1"/>
  <c r="Q242" i="2"/>
  <c r="P242" i="2"/>
  <c r="L242" i="2"/>
  <c r="H242" i="2"/>
  <c r="D242" i="2"/>
  <c r="BO241" i="2"/>
  <c r="BN241" i="2"/>
  <c r="BM241" i="2"/>
  <c r="BH241" i="2"/>
  <c r="BD241" i="2"/>
  <c r="AZ241" i="2"/>
  <c r="AY241" i="2"/>
  <c r="AX241" i="2"/>
  <c r="AW241" i="2"/>
  <c r="AV241" i="2"/>
  <c r="AR241" i="2"/>
  <c r="AN241" i="2"/>
  <c r="AJ241" i="2"/>
  <c r="AI241" i="2"/>
  <c r="AH241" i="2"/>
  <c r="AG241" i="2"/>
  <c r="AB241" i="2"/>
  <c r="X241" i="2"/>
  <c r="T241" i="2"/>
  <c r="S241" i="2"/>
  <c r="BS241" i="2" s="1"/>
  <c r="R241" i="2"/>
  <c r="Q241" i="2"/>
  <c r="Q239" i="2" s="1"/>
  <c r="P241" i="2"/>
  <c r="L241" i="2"/>
  <c r="H241" i="2"/>
  <c r="D241" i="2"/>
  <c r="BO240" i="2"/>
  <c r="BN240" i="2"/>
  <c r="BM240" i="2"/>
  <c r="BH240" i="2"/>
  <c r="BD240" i="2"/>
  <c r="AZ240" i="2"/>
  <c r="AY240" i="2"/>
  <c r="AX240" i="2"/>
  <c r="AW240" i="2"/>
  <c r="AR240" i="2"/>
  <c r="AN240" i="2"/>
  <c r="AJ240" i="2"/>
  <c r="AI240" i="2"/>
  <c r="BS240" i="2" s="1"/>
  <c r="AH240" i="2"/>
  <c r="AH239" i="2" s="1"/>
  <c r="AG240" i="2"/>
  <c r="AB240" i="2"/>
  <c r="X240" i="2"/>
  <c r="T240" i="2"/>
  <c r="S240" i="2"/>
  <c r="R240" i="2"/>
  <c r="Q240" i="2"/>
  <c r="L240" i="2"/>
  <c r="H240" i="2"/>
  <c r="D240" i="2"/>
  <c r="BO239" i="2"/>
  <c r="BO238" i="2" s="1"/>
  <c r="BN239" i="2"/>
  <c r="BN238" i="2" s="1"/>
  <c r="BK239" i="2"/>
  <c r="BJ239" i="2"/>
  <c r="BI239" i="2"/>
  <c r="BI238" i="2" s="1"/>
  <c r="BH238" i="2" s="1"/>
  <c r="BH239" i="2"/>
  <c r="BG239" i="2"/>
  <c r="BF239" i="2"/>
  <c r="BE239" i="2"/>
  <c r="BD239" i="2" s="1"/>
  <c r="BC239" i="2"/>
  <c r="BB239" i="2"/>
  <c r="BB238" i="2" s="1"/>
  <c r="BA239" i="2"/>
  <c r="AZ239" i="2" s="1"/>
  <c r="AW239" i="2"/>
  <c r="AU239" i="2"/>
  <c r="AU238" i="2" s="1"/>
  <c r="AT239" i="2"/>
  <c r="AS239" i="2"/>
  <c r="AR239" i="2" s="1"/>
  <c r="AQ239" i="2"/>
  <c r="AP239" i="2"/>
  <c r="AP238" i="2" s="1"/>
  <c r="AO239" i="2"/>
  <c r="AM239" i="2"/>
  <c r="AL239" i="2"/>
  <c r="AK239" i="2"/>
  <c r="AK238" i="2" s="1"/>
  <c r="AJ238" i="2" s="1"/>
  <c r="AI239" i="2"/>
  <c r="AE239" i="2"/>
  <c r="AD239" i="2"/>
  <c r="AD238" i="2" s="1"/>
  <c r="AC239" i="2"/>
  <c r="AB239" i="2" s="1"/>
  <c r="AA239" i="2"/>
  <c r="Z239" i="2"/>
  <c r="Y239" i="2"/>
  <c r="X239" i="2" s="1"/>
  <c r="W239" i="2"/>
  <c r="W238" i="2" s="1"/>
  <c r="V239" i="2"/>
  <c r="U239" i="2"/>
  <c r="T239" i="2" s="1"/>
  <c r="S239" i="2"/>
  <c r="S238" i="2" s="1"/>
  <c r="O239" i="2"/>
  <c r="N239" i="2"/>
  <c r="M239" i="2"/>
  <c r="M238" i="2" s="1"/>
  <c r="K239" i="2"/>
  <c r="K238" i="2" s="1"/>
  <c r="J239" i="2"/>
  <c r="I239" i="2"/>
  <c r="G239" i="2"/>
  <c r="F239" i="2"/>
  <c r="F238" i="2" s="1"/>
  <c r="E239" i="2"/>
  <c r="BK238" i="2"/>
  <c r="BJ238" i="2"/>
  <c r="BF238" i="2"/>
  <c r="BE238" i="2"/>
  <c r="BC238" i="2"/>
  <c r="BA238" i="2"/>
  <c r="AT238" i="2"/>
  <c r="AS238" i="2"/>
  <c r="AR238" i="2" s="1"/>
  <c r="AQ238" i="2"/>
  <c r="AO238" i="2"/>
  <c r="AM238" i="2"/>
  <c r="AL238" i="2"/>
  <c r="AC238" i="2"/>
  <c r="AA238" i="2"/>
  <c r="Z238" i="2"/>
  <c r="V238" i="2"/>
  <c r="U238" i="2"/>
  <c r="T238" i="2" s="1"/>
  <c r="O238" i="2"/>
  <c r="N238" i="2"/>
  <c r="J238" i="2"/>
  <c r="I238" i="2"/>
  <c r="H238" i="2" s="1"/>
  <c r="E238" i="2"/>
  <c r="BO236" i="2"/>
  <c r="BN236" i="2"/>
  <c r="BM236" i="2"/>
  <c r="BL236" i="2" s="1"/>
  <c r="BH236" i="2"/>
  <c r="BD236" i="2"/>
  <c r="AZ236" i="2"/>
  <c r="AY236" i="2"/>
  <c r="AX236" i="2"/>
  <c r="AW236" i="2"/>
  <c r="AR236" i="2"/>
  <c r="AN236" i="2"/>
  <c r="AJ236" i="2"/>
  <c r="AI236" i="2"/>
  <c r="BS236" i="2" s="1"/>
  <c r="AH236" i="2"/>
  <c r="BR236" i="2" s="1"/>
  <c r="AG236" i="2"/>
  <c r="AB236" i="2"/>
  <c r="X236" i="2"/>
  <c r="T236" i="2"/>
  <c r="S236" i="2"/>
  <c r="R236" i="2"/>
  <c r="Q236" i="2"/>
  <c r="L236" i="2"/>
  <c r="H236" i="2"/>
  <c r="D236" i="2"/>
  <c r="BS235" i="2"/>
  <c r="BQ235" i="2"/>
  <c r="BO235" i="2"/>
  <c r="BN235" i="2"/>
  <c r="BM235" i="2"/>
  <c r="BL235" i="2" s="1"/>
  <c r="BH235" i="2"/>
  <c r="BD235" i="2"/>
  <c r="AZ235" i="2"/>
  <c r="AY235" i="2"/>
  <c r="AX235" i="2"/>
  <c r="AV235" i="2" s="1"/>
  <c r="AW235" i="2"/>
  <c r="AR235" i="2"/>
  <c r="AN235" i="2"/>
  <c r="AJ235" i="2"/>
  <c r="AI235" i="2"/>
  <c r="AH235" i="2"/>
  <c r="AG235" i="2"/>
  <c r="AF235" i="2"/>
  <c r="AB235" i="2"/>
  <c r="X235" i="2"/>
  <c r="T235" i="2"/>
  <c r="S235" i="2"/>
  <c r="R235" i="2"/>
  <c r="Q235" i="2"/>
  <c r="P235" i="2"/>
  <c r="L235" i="2"/>
  <c r="H235" i="2"/>
  <c r="D235" i="2"/>
  <c r="BO234" i="2"/>
  <c r="BN234" i="2"/>
  <c r="BM234" i="2"/>
  <c r="BH234" i="2"/>
  <c r="BD234" i="2"/>
  <c r="AZ234" i="2"/>
  <c r="AY234" i="2"/>
  <c r="AX234" i="2"/>
  <c r="AW234" i="2"/>
  <c r="AV234" i="2"/>
  <c r="AR234" i="2"/>
  <c r="AN234" i="2"/>
  <c r="AJ234" i="2"/>
  <c r="AI234" i="2"/>
  <c r="AH234" i="2"/>
  <c r="AG234" i="2"/>
  <c r="AF234" i="2" s="1"/>
  <c r="AB234" i="2"/>
  <c r="X234" i="2"/>
  <c r="T234" i="2"/>
  <c r="S234" i="2"/>
  <c r="BS234" i="2" s="1"/>
  <c r="R234" i="2"/>
  <c r="BR234" i="2" s="1"/>
  <c r="Q234" i="2"/>
  <c r="BQ234" i="2" s="1"/>
  <c r="BP234" i="2" s="1"/>
  <c r="L234" i="2"/>
  <c r="H234" i="2"/>
  <c r="D234" i="2"/>
  <c r="BS233" i="2"/>
  <c r="BO233" i="2"/>
  <c r="BN233" i="2"/>
  <c r="BM233" i="2"/>
  <c r="BL233" i="2"/>
  <c r="BH233" i="2"/>
  <c r="BD233" i="2"/>
  <c r="AZ233" i="2"/>
  <c r="AY233" i="2"/>
  <c r="AX233" i="2"/>
  <c r="AW233" i="2"/>
  <c r="AR233" i="2"/>
  <c r="AN233" i="2"/>
  <c r="AJ233" i="2"/>
  <c r="AI233" i="2"/>
  <c r="AH233" i="2"/>
  <c r="BR233" i="2" s="1"/>
  <c r="AG233" i="2"/>
  <c r="AF233" i="2" s="1"/>
  <c r="AB233" i="2"/>
  <c r="X233" i="2"/>
  <c r="T233" i="2"/>
  <c r="S233" i="2"/>
  <c r="R233" i="2"/>
  <c r="Q233" i="2"/>
  <c r="L233" i="2"/>
  <c r="H233" i="2"/>
  <c r="D233" i="2"/>
  <c r="BO232" i="2"/>
  <c r="BN232" i="2"/>
  <c r="BM232" i="2"/>
  <c r="BL232" i="2" s="1"/>
  <c r="BH232" i="2"/>
  <c r="BD232" i="2"/>
  <c r="AZ232" i="2"/>
  <c r="AY232" i="2"/>
  <c r="BS232" i="2" s="1"/>
  <c r="AX232" i="2"/>
  <c r="AV232" i="2" s="1"/>
  <c r="AW232" i="2"/>
  <c r="AR232" i="2"/>
  <c r="AN232" i="2"/>
  <c r="AJ232" i="2"/>
  <c r="AI232" i="2"/>
  <c r="AH232" i="2"/>
  <c r="AG232" i="2"/>
  <c r="AF232" i="2"/>
  <c r="AB232" i="2"/>
  <c r="X232" i="2"/>
  <c r="T232" i="2"/>
  <c r="S232" i="2"/>
  <c r="R232" i="2"/>
  <c r="Q232" i="2"/>
  <c r="BQ232" i="2" s="1"/>
  <c r="P232" i="2"/>
  <c r="L232" i="2"/>
  <c r="H232" i="2"/>
  <c r="D232" i="2"/>
  <c r="BK231" i="2"/>
  <c r="BJ231" i="2"/>
  <c r="BI231" i="2"/>
  <c r="BH231" i="2" s="1"/>
  <c r="BG231" i="2"/>
  <c r="BF231" i="2"/>
  <c r="BE231" i="2"/>
  <c r="BC231" i="2"/>
  <c r="BO231" i="2" s="1"/>
  <c r="BB231" i="2"/>
  <c r="BN231" i="2" s="1"/>
  <c r="BA231" i="2"/>
  <c r="AU231" i="2"/>
  <c r="AT231" i="2"/>
  <c r="AS231" i="2"/>
  <c r="AR231" i="2"/>
  <c r="AQ231" i="2"/>
  <c r="AP231" i="2"/>
  <c r="AO231" i="2"/>
  <c r="AN231" i="2" s="1"/>
  <c r="AM231" i="2"/>
  <c r="AY231" i="2" s="1"/>
  <c r="AL231" i="2"/>
  <c r="AK231" i="2"/>
  <c r="AW231" i="2" s="1"/>
  <c r="AG231" i="2"/>
  <c r="AE231" i="2"/>
  <c r="AD231" i="2"/>
  <c r="AC231" i="2"/>
  <c r="AB231" i="2" s="1"/>
  <c r="AA231" i="2"/>
  <c r="Z231" i="2"/>
  <c r="Y231" i="2"/>
  <c r="W231" i="2"/>
  <c r="AI231" i="2" s="1"/>
  <c r="V231" i="2"/>
  <c r="U231" i="2"/>
  <c r="T231" i="2"/>
  <c r="S231" i="2"/>
  <c r="BS231" i="2" s="1"/>
  <c r="O231" i="2"/>
  <c r="N231" i="2"/>
  <c r="M231" i="2"/>
  <c r="L231" i="2"/>
  <c r="K231" i="2"/>
  <c r="J231" i="2"/>
  <c r="I231" i="2"/>
  <c r="H231" i="2"/>
  <c r="G231" i="2"/>
  <c r="F231" i="2"/>
  <c r="R231" i="2" s="1"/>
  <c r="E231" i="2"/>
  <c r="Q231" i="2" s="1"/>
  <c r="D231" i="2"/>
  <c r="BO230" i="2"/>
  <c r="BN230" i="2"/>
  <c r="BM230" i="2"/>
  <c r="BL230" i="2" s="1"/>
  <c r="BH230" i="2"/>
  <c r="BD230" i="2"/>
  <c r="AZ230" i="2"/>
  <c r="AY230" i="2"/>
  <c r="AX230" i="2"/>
  <c r="AV230" i="2" s="1"/>
  <c r="AW230" i="2"/>
  <c r="AR230" i="2"/>
  <c r="AN230" i="2"/>
  <c r="AJ230" i="2"/>
  <c r="AI230" i="2"/>
  <c r="AH230" i="2"/>
  <c r="AG230" i="2"/>
  <c r="AF230" i="2" s="1"/>
  <c r="AB230" i="2"/>
  <c r="X230" i="2"/>
  <c r="T230" i="2"/>
  <c r="S230" i="2"/>
  <c r="BS230" i="2" s="1"/>
  <c r="R230" i="2"/>
  <c r="BR230" i="2" s="1"/>
  <c r="Q230" i="2"/>
  <c r="P230" i="2"/>
  <c r="L230" i="2"/>
  <c r="H230" i="2"/>
  <c r="D230" i="2"/>
  <c r="BO229" i="2"/>
  <c r="BS229" i="2" s="1"/>
  <c r="BN229" i="2"/>
  <c r="BM229" i="2"/>
  <c r="BH229" i="2"/>
  <c r="BD229" i="2"/>
  <c r="AZ229" i="2"/>
  <c r="AY229" i="2"/>
  <c r="AX229" i="2"/>
  <c r="AV229" i="2" s="1"/>
  <c r="AW229" i="2"/>
  <c r="AR229" i="2"/>
  <c r="AN229" i="2"/>
  <c r="AJ229" i="2"/>
  <c r="AI229" i="2"/>
  <c r="AH229" i="2"/>
  <c r="AG229" i="2"/>
  <c r="AF229" i="2"/>
  <c r="AB229" i="2"/>
  <c r="X229" i="2"/>
  <c r="T229" i="2"/>
  <c r="S229" i="2"/>
  <c r="R229" i="2"/>
  <c r="Q229" i="2"/>
  <c r="BQ229" i="2" s="1"/>
  <c r="L229" i="2"/>
  <c r="H229" i="2"/>
  <c r="D229" i="2"/>
  <c r="BO228" i="2"/>
  <c r="BN228" i="2"/>
  <c r="BM228" i="2"/>
  <c r="BH228" i="2"/>
  <c r="BD228" i="2"/>
  <c r="AZ228" i="2"/>
  <c r="AY228" i="2"/>
  <c r="AX228" i="2"/>
  <c r="AW228" i="2"/>
  <c r="AV228" i="2" s="1"/>
  <c r="AR228" i="2"/>
  <c r="AN228" i="2"/>
  <c r="AJ228" i="2"/>
  <c r="AI228" i="2"/>
  <c r="AH228" i="2"/>
  <c r="BR228" i="2" s="1"/>
  <c r="AG228" i="2"/>
  <c r="AB228" i="2"/>
  <c r="X228" i="2"/>
  <c r="T228" i="2"/>
  <c r="S228" i="2"/>
  <c r="P228" i="2" s="1"/>
  <c r="R228" i="2"/>
  <c r="Q228" i="2"/>
  <c r="L228" i="2"/>
  <c r="H228" i="2"/>
  <c r="D228" i="2"/>
  <c r="BS227" i="2"/>
  <c r="BO227" i="2"/>
  <c r="BN227" i="2"/>
  <c r="BM227" i="2"/>
  <c r="BH227" i="2"/>
  <c r="BD227" i="2"/>
  <c r="AZ227" i="2"/>
  <c r="AY227" i="2"/>
  <c r="AX227" i="2"/>
  <c r="AW227" i="2"/>
  <c r="AR227" i="2"/>
  <c r="AN227" i="2"/>
  <c r="AJ227" i="2"/>
  <c r="AI227" i="2"/>
  <c r="AH227" i="2"/>
  <c r="AG227" i="2"/>
  <c r="AB227" i="2"/>
  <c r="X227" i="2"/>
  <c r="T227" i="2"/>
  <c r="S227" i="2"/>
  <c r="R227" i="2"/>
  <c r="Q227" i="2"/>
  <c r="P227" i="2"/>
  <c r="L227" i="2"/>
  <c r="H227" i="2"/>
  <c r="D227" i="2"/>
  <c r="BK226" i="2"/>
  <c r="BJ226" i="2"/>
  <c r="BI226" i="2"/>
  <c r="BG226" i="2"/>
  <c r="BF226" i="2"/>
  <c r="BE226" i="2"/>
  <c r="BD226" i="2"/>
  <c r="BC226" i="2"/>
  <c r="BO226" i="2" s="1"/>
  <c r="BB226" i="2"/>
  <c r="BN226" i="2" s="1"/>
  <c r="BA226" i="2"/>
  <c r="BM226" i="2" s="1"/>
  <c r="AX226" i="2"/>
  <c r="AU226" i="2"/>
  <c r="AT226" i="2"/>
  <c r="AS226" i="2"/>
  <c r="AR226" i="2" s="1"/>
  <c r="AQ226" i="2"/>
  <c r="AP226" i="2"/>
  <c r="AO226" i="2"/>
  <c r="AM226" i="2"/>
  <c r="AY226" i="2" s="1"/>
  <c r="AL226" i="2"/>
  <c r="AK226" i="2"/>
  <c r="AW226" i="2" s="1"/>
  <c r="AV226" i="2" s="1"/>
  <c r="AE226" i="2"/>
  <c r="AD226" i="2"/>
  <c r="AC226" i="2"/>
  <c r="AA226" i="2"/>
  <c r="Z226" i="2"/>
  <c r="Y226" i="2"/>
  <c r="W226" i="2"/>
  <c r="AI226" i="2" s="1"/>
  <c r="V226" i="2"/>
  <c r="U226" i="2"/>
  <c r="O226" i="2"/>
  <c r="N226" i="2"/>
  <c r="M226" i="2"/>
  <c r="K226" i="2"/>
  <c r="J226" i="2"/>
  <c r="I226" i="2"/>
  <c r="H226" i="2" s="1"/>
  <c r="G226" i="2"/>
  <c r="S226" i="2" s="1"/>
  <c r="BS226" i="2" s="1"/>
  <c r="F226" i="2"/>
  <c r="E226" i="2"/>
  <c r="Q226" i="2" s="1"/>
  <c r="BO225" i="2"/>
  <c r="BN225" i="2"/>
  <c r="BM225" i="2"/>
  <c r="BL225" i="2" s="1"/>
  <c r="BH225" i="2"/>
  <c r="BD225" i="2"/>
  <c r="AZ225" i="2"/>
  <c r="AY225" i="2"/>
  <c r="AX225" i="2"/>
  <c r="AW225" i="2"/>
  <c r="AV225" i="2" s="1"/>
  <c r="AR225" i="2"/>
  <c r="AN225" i="2"/>
  <c r="AJ225" i="2"/>
  <c r="AI225" i="2"/>
  <c r="AH225" i="2"/>
  <c r="BR225" i="2" s="1"/>
  <c r="AG225" i="2"/>
  <c r="AB225" i="2"/>
  <c r="X225" i="2"/>
  <c r="T225" i="2"/>
  <c r="S225" i="2"/>
  <c r="R225" i="2"/>
  <c r="Q225" i="2"/>
  <c r="P225" i="2"/>
  <c r="L225" i="2"/>
  <c r="H225" i="2"/>
  <c r="D225" i="2"/>
  <c r="BS224" i="2"/>
  <c r="BO224" i="2"/>
  <c r="BN224" i="2"/>
  <c r="BM224" i="2"/>
  <c r="BH224" i="2"/>
  <c r="BD224" i="2"/>
  <c r="AZ224" i="2"/>
  <c r="AY224" i="2"/>
  <c r="AX224" i="2"/>
  <c r="AV224" i="2" s="1"/>
  <c r="AW224" i="2"/>
  <c r="AR224" i="2"/>
  <c r="AN224" i="2"/>
  <c r="AJ224" i="2"/>
  <c r="AI224" i="2"/>
  <c r="AH224" i="2"/>
  <c r="AG224" i="2"/>
  <c r="AF224" i="2" s="1"/>
  <c r="AB224" i="2"/>
  <c r="X224" i="2"/>
  <c r="T224" i="2"/>
  <c r="S224" i="2"/>
  <c r="R224" i="2"/>
  <c r="BR224" i="2" s="1"/>
  <c r="Q224" i="2"/>
  <c r="BQ224" i="2" s="1"/>
  <c r="P224" i="2"/>
  <c r="L224" i="2"/>
  <c r="H224" i="2"/>
  <c r="D224" i="2"/>
  <c r="BK223" i="2"/>
  <c r="BJ223" i="2"/>
  <c r="BI223" i="2"/>
  <c r="BH223" i="2" s="1"/>
  <c r="BG223" i="2"/>
  <c r="BF223" i="2"/>
  <c r="BE223" i="2"/>
  <c r="BD223" i="2"/>
  <c r="BC223" i="2"/>
  <c r="BO223" i="2" s="1"/>
  <c r="BB223" i="2"/>
  <c r="BA223" i="2"/>
  <c r="BM223" i="2" s="1"/>
  <c r="AX223" i="2"/>
  <c r="AU223" i="2"/>
  <c r="AT223" i="2"/>
  <c r="AS223" i="2"/>
  <c r="AR223" i="2"/>
  <c r="AQ223" i="2"/>
  <c r="AP223" i="2"/>
  <c r="AO223" i="2"/>
  <c r="AM223" i="2"/>
  <c r="AY223" i="2" s="1"/>
  <c r="AL223" i="2"/>
  <c r="AL220" i="2" s="1"/>
  <c r="AK223" i="2"/>
  <c r="AW223" i="2" s="1"/>
  <c r="AG223" i="2"/>
  <c r="AE223" i="2"/>
  <c r="AE220" i="2" s="1"/>
  <c r="AD223" i="2"/>
  <c r="AC223" i="2"/>
  <c r="AB223" i="2" s="1"/>
  <c r="AA223" i="2"/>
  <c r="Z223" i="2"/>
  <c r="Y223" i="2"/>
  <c r="W223" i="2"/>
  <c r="V223" i="2"/>
  <c r="AH223" i="2" s="1"/>
  <c r="U223" i="2"/>
  <c r="T223" i="2" s="1"/>
  <c r="O223" i="2"/>
  <c r="N223" i="2"/>
  <c r="N220" i="2" s="1"/>
  <c r="M223" i="2"/>
  <c r="K223" i="2"/>
  <c r="K220" i="2" s="1"/>
  <c r="J223" i="2"/>
  <c r="I223" i="2"/>
  <c r="H223" i="2" s="1"/>
  <c r="G223" i="2"/>
  <c r="F223" i="2"/>
  <c r="E223" i="2"/>
  <c r="BO222" i="2"/>
  <c r="BN222" i="2"/>
  <c r="BM222" i="2"/>
  <c r="BL222" i="2" s="1"/>
  <c r="BH222" i="2"/>
  <c r="BD222" i="2"/>
  <c r="AZ222" i="2"/>
  <c r="AY222" i="2"/>
  <c r="AX222" i="2"/>
  <c r="AW222" i="2"/>
  <c r="AR222" i="2"/>
  <c r="AN222" i="2"/>
  <c r="AJ222" i="2"/>
  <c r="AI222" i="2"/>
  <c r="AH222" i="2"/>
  <c r="BR222" i="2" s="1"/>
  <c r="AG222" i="2"/>
  <c r="AB222" i="2"/>
  <c r="X222" i="2"/>
  <c r="T222" i="2"/>
  <c r="S222" i="2"/>
  <c r="R222" i="2"/>
  <c r="Q222" i="2"/>
  <c r="P222" i="2"/>
  <c r="L222" i="2"/>
  <c r="H222" i="2"/>
  <c r="D222" i="2"/>
  <c r="BS221" i="2"/>
  <c r="BO221" i="2"/>
  <c r="BN221" i="2"/>
  <c r="BM221" i="2"/>
  <c r="BH221" i="2"/>
  <c r="BD221" i="2"/>
  <c r="AZ221" i="2"/>
  <c r="AY221" i="2"/>
  <c r="AX221" i="2"/>
  <c r="AW221" i="2"/>
  <c r="AR221" i="2"/>
  <c r="AN221" i="2"/>
  <c r="AJ221" i="2"/>
  <c r="AI221" i="2"/>
  <c r="AH221" i="2"/>
  <c r="AG221" i="2"/>
  <c r="AF221" i="2" s="1"/>
  <c r="AB221" i="2"/>
  <c r="X221" i="2"/>
  <c r="T221" i="2"/>
  <c r="S221" i="2"/>
  <c r="R221" i="2"/>
  <c r="Q221" i="2"/>
  <c r="BQ221" i="2" s="1"/>
  <c r="P221" i="2"/>
  <c r="L221" i="2"/>
  <c r="H221" i="2"/>
  <c r="D221" i="2"/>
  <c r="BK220" i="2"/>
  <c r="BJ220" i="2"/>
  <c r="BI220" i="2"/>
  <c r="BG220" i="2"/>
  <c r="BF220" i="2"/>
  <c r="BB220" i="2"/>
  <c r="BA220" i="2"/>
  <c r="AU220" i="2"/>
  <c r="AT220" i="2"/>
  <c r="AS220" i="2"/>
  <c r="AR220" i="2" s="1"/>
  <c r="AQ220" i="2"/>
  <c r="AP220" i="2"/>
  <c r="AO220" i="2"/>
  <c r="AM220" i="2"/>
  <c r="AK220" i="2"/>
  <c r="AJ220" i="2" s="1"/>
  <c r="AD220" i="2"/>
  <c r="AC220" i="2"/>
  <c r="AA220" i="2"/>
  <c r="Z220" i="2"/>
  <c r="Y220" i="2"/>
  <c r="W220" i="2"/>
  <c r="V220" i="2"/>
  <c r="O220" i="2"/>
  <c r="M220" i="2"/>
  <c r="J220" i="2"/>
  <c r="I220" i="2"/>
  <c r="H220" i="2" s="1"/>
  <c r="G220" i="2"/>
  <c r="F220" i="2"/>
  <c r="E220" i="2"/>
  <c r="BO218" i="2"/>
  <c r="BN218" i="2"/>
  <c r="BM218" i="2"/>
  <c r="BL218" i="2" s="1"/>
  <c r="BH218" i="2"/>
  <c r="BD218" i="2"/>
  <c r="AZ218" i="2"/>
  <c r="AY218" i="2"/>
  <c r="AX218" i="2"/>
  <c r="AW218" i="2"/>
  <c r="AV218" i="2" s="1"/>
  <c r="AR218" i="2"/>
  <c r="AN218" i="2"/>
  <c r="AJ218" i="2"/>
  <c r="AI218" i="2"/>
  <c r="AH218" i="2"/>
  <c r="BR218" i="2" s="1"/>
  <c r="AG218" i="2"/>
  <c r="AB218" i="2"/>
  <c r="X218" i="2"/>
  <c r="T218" i="2"/>
  <c r="S218" i="2"/>
  <c r="R218" i="2"/>
  <c r="Q218" i="2"/>
  <c r="P218" i="2"/>
  <c r="L218" i="2"/>
  <c r="H218" i="2"/>
  <c r="D218" i="2"/>
  <c r="BS217" i="2"/>
  <c r="BO217" i="2"/>
  <c r="BN217" i="2"/>
  <c r="BM217" i="2"/>
  <c r="BH217" i="2"/>
  <c r="BD217" i="2"/>
  <c r="AZ217" i="2"/>
  <c r="AY217" i="2"/>
  <c r="AX217" i="2"/>
  <c r="AV217" i="2" s="1"/>
  <c r="AW217" i="2"/>
  <c r="AR217" i="2"/>
  <c r="AN217" i="2"/>
  <c r="AJ217" i="2"/>
  <c r="AI217" i="2"/>
  <c r="AH217" i="2"/>
  <c r="AG217" i="2"/>
  <c r="AB217" i="2"/>
  <c r="X217" i="2"/>
  <c r="T217" i="2"/>
  <c r="S217" i="2"/>
  <c r="R217" i="2"/>
  <c r="BR217" i="2" s="1"/>
  <c r="Q217" i="2"/>
  <c r="P217" i="2"/>
  <c r="L217" i="2"/>
  <c r="H217" i="2"/>
  <c r="D217" i="2"/>
  <c r="BS216" i="2"/>
  <c r="BO216" i="2"/>
  <c r="BN216" i="2"/>
  <c r="BM216" i="2"/>
  <c r="BL216" i="2" s="1"/>
  <c r="BH216" i="2"/>
  <c r="BD216" i="2"/>
  <c r="AZ216" i="2"/>
  <c r="AY216" i="2"/>
  <c r="AX216" i="2"/>
  <c r="AV216" i="2" s="1"/>
  <c r="AW216" i="2"/>
  <c r="AR216" i="2"/>
  <c r="AN216" i="2"/>
  <c r="AJ216" i="2"/>
  <c r="AI216" i="2"/>
  <c r="AH216" i="2"/>
  <c r="AG216" i="2"/>
  <c r="AF216" i="2"/>
  <c r="AB216" i="2"/>
  <c r="X216" i="2"/>
  <c r="T216" i="2"/>
  <c r="S216" i="2"/>
  <c r="R216" i="2"/>
  <c r="Q216" i="2"/>
  <c r="BQ216" i="2" s="1"/>
  <c r="P216" i="2"/>
  <c r="L216" i="2"/>
  <c r="H216" i="2"/>
  <c r="D216" i="2"/>
  <c r="BR215" i="2"/>
  <c r="BO215" i="2"/>
  <c r="BN215" i="2"/>
  <c r="BM215" i="2"/>
  <c r="BL215" i="2"/>
  <c r="BH215" i="2"/>
  <c r="BD215" i="2"/>
  <c r="AZ215" i="2"/>
  <c r="AY215" i="2"/>
  <c r="AX215" i="2"/>
  <c r="AW215" i="2"/>
  <c r="AR215" i="2"/>
  <c r="AN215" i="2"/>
  <c r="AJ215" i="2"/>
  <c r="AI215" i="2"/>
  <c r="AH215" i="2"/>
  <c r="AG215" i="2"/>
  <c r="AB215" i="2"/>
  <c r="X215" i="2"/>
  <c r="T215" i="2"/>
  <c r="S215" i="2"/>
  <c r="R215" i="2"/>
  <c r="Q215" i="2"/>
  <c r="L215" i="2"/>
  <c r="H215" i="2"/>
  <c r="D215" i="2"/>
  <c r="BO214" i="2"/>
  <c r="BN214" i="2"/>
  <c r="BN211" i="2" s="1"/>
  <c r="BM214" i="2"/>
  <c r="BH214" i="2"/>
  <c r="BD214" i="2"/>
  <c r="AZ214" i="2"/>
  <c r="AY214" i="2"/>
  <c r="AX214" i="2"/>
  <c r="AW214" i="2"/>
  <c r="AR214" i="2"/>
  <c r="AN214" i="2"/>
  <c r="AJ214" i="2"/>
  <c r="AI214" i="2"/>
  <c r="AH214" i="2"/>
  <c r="AG214" i="2"/>
  <c r="AF214" i="2" s="1"/>
  <c r="AB214" i="2"/>
  <c r="X214" i="2"/>
  <c r="T214" i="2"/>
  <c r="S214" i="2"/>
  <c r="R214" i="2"/>
  <c r="Q214" i="2"/>
  <c r="BQ214" i="2" s="1"/>
  <c r="P214" i="2"/>
  <c r="L214" i="2"/>
  <c r="H214" i="2"/>
  <c r="D214" i="2"/>
  <c r="BO213" i="2"/>
  <c r="BS213" i="2" s="1"/>
  <c r="BN213" i="2"/>
  <c r="BM213" i="2"/>
  <c r="BH213" i="2"/>
  <c r="BD213" i="2"/>
  <c r="AZ213" i="2"/>
  <c r="AY213" i="2"/>
  <c r="AX213" i="2"/>
  <c r="AW213" i="2"/>
  <c r="AV213" i="2"/>
  <c r="AR213" i="2"/>
  <c r="AN213" i="2"/>
  <c r="AJ213" i="2"/>
  <c r="AI213" i="2"/>
  <c r="AH213" i="2"/>
  <c r="AG213" i="2"/>
  <c r="AF213" i="2"/>
  <c r="AB213" i="2"/>
  <c r="X213" i="2"/>
  <c r="T213" i="2"/>
  <c r="S213" i="2"/>
  <c r="R213" i="2"/>
  <c r="BR213" i="2" s="1"/>
  <c r="Q213" i="2"/>
  <c r="Q211" i="2" s="1"/>
  <c r="L213" i="2"/>
  <c r="H213" i="2"/>
  <c r="D213" i="2"/>
  <c r="BO212" i="2"/>
  <c r="BN212" i="2"/>
  <c r="BM212" i="2"/>
  <c r="BM211" i="2" s="1"/>
  <c r="BH212" i="2"/>
  <c r="BD212" i="2"/>
  <c r="AZ212" i="2"/>
  <c r="AY212" i="2"/>
  <c r="AX212" i="2"/>
  <c r="AX211" i="2" s="1"/>
  <c r="AW212" i="2"/>
  <c r="AV212" i="2" s="1"/>
  <c r="AR212" i="2"/>
  <c r="AN212" i="2"/>
  <c r="AJ212" i="2"/>
  <c r="AI212" i="2"/>
  <c r="AH212" i="2"/>
  <c r="AH211" i="2" s="1"/>
  <c r="AG212" i="2"/>
  <c r="AB212" i="2"/>
  <c r="X212" i="2"/>
  <c r="T212" i="2"/>
  <c r="S212" i="2"/>
  <c r="R212" i="2"/>
  <c r="Q212" i="2"/>
  <c r="P212" i="2"/>
  <c r="L212" i="2"/>
  <c r="H212" i="2"/>
  <c r="D212" i="2"/>
  <c r="BK211" i="2"/>
  <c r="BJ211" i="2"/>
  <c r="BI211" i="2"/>
  <c r="BH211" i="2" s="1"/>
  <c r="BG211" i="2"/>
  <c r="BD211" i="2" s="1"/>
  <c r="BF211" i="2"/>
  <c r="BE211" i="2"/>
  <c r="BC211" i="2"/>
  <c r="BB211" i="2"/>
  <c r="BA211" i="2"/>
  <c r="AU211" i="2"/>
  <c r="AR211" i="2" s="1"/>
  <c r="AT211" i="2"/>
  <c r="AS211" i="2"/>
  <c r="AQ211" i="2"/>
  <c r="AP211" i="2"/>
  <c r="AO211" i="2"/>
  <c r="AN211" i="2" s="1"/>
  <c r="AM211" i="2"/>
  <c r="AL211" i="2"/>
  <c r="AK211" i="2"/>
  <c r="AJ211" i="2"/>
  <c r="AI211" i="2"/>
  <c r="AE211" i="2"/>
  <c r="AD211" i="2"/>
  <c r="AC211" i="2"/>
  <c r="AA211" i="2"/>
  <c r="Z211" i="2"/>
  <c r="Y211" i="2"/>
  <c r="X211" i="2"/>
  <c r="W211" i="2"/>
  <c r="T211" i="2" s="1"/>
  <c r="V211" i="2"/>
  <c r="U211" i="2"/>
  <c r="R211" i="2"/>
  <c r="O211" i="2"/>
  <c r="N211" i="2"/>
  <c r="M211" i="2"/>
  <c r="L211" i="2" s="1"/>
  <c r="K211" i="2"/>
  <c r="H211" i="2" s="1"/>
  <c r="J211" i="2"/>
  <c r="I211" i="2"/>
  <c r="G211" i="2"/>
  <c r="F211" i="2"/>
  <c r="E211" i="2"/>
  <c r="D211" i="2" s="1"/>
  <c r="BO210" i="2"/>
  <c r="BL210" i="2" s="1"/>
  <c r="BN210" i="2"/>
  <c r="BM210" i="2"/>
  <c r="BH210" i="2"/>
  <c r="BD210" i="2"/>
  <c r="AZ210" i="2"/>
  <c r="AY210" i="2"/>
  <c r="AX210" i="2"/>
  <c r="AV210" i="2" s="1"/>
  <c r="AW210" i="2"/>
  <c r="AR210" i="2"/>
  <c r="AN210" i="2"/>
  <c r="AJ210" i="2"/>
  <c r="AI210" i="2"/>
  <c r="AH210" i="2"/>
  <c r="AG210" i="2"/>
  <c r="AF210" i="2"/>
  <c r="AB210" i="2"/>
  <c r="X210" i="2"/>
  <c r="T210" i="2"/>
  <c r="S210" i="2"/>
  <c r="R210" i="2"/>
  <c r="BR210" i="2" s="1"/>
  <c r="Q210" i="2"/>
  <c r="Q208" i="2" s="1"/>
  <c r="L210" i="2"/>
  <c r="H210" i="2"/>
  <c r="D210" i="2"/>
  <c r="BO209" i="2"/>
  <c r="BO208" i="2" s="1"/>
  <c r="BN209" i="2"/>
  <c r="BM209" i="2"/>
  <c r="BH209" i="2"/>
  <c r="BD209" i="2"/>
  <c r="AZ209" i="2"/>
  <c r="AY209" i="2"/>
  <c r="AX209" i="2"/>
  <c r="AX208" i="2" s="1"/>
  <c r="AW209" i="2"/>
  <c r="AV209" i="2" s="1"/>
  <c r="AR209" i="2"/>
  <c r="AN209" i="2"/>
  <c r="AJ209" i="2"/>
  <c r="AI209" i="2"/>
  <c r="AH209" i="2"/>
  <c r="AG209" i="2"/>
  <c r="AB209" i="2"/>
  <c r="X209" i="2"/>
  <c r="T209" i="2"/>
  <c r="S209" i="2"/>
  <c r="P209" i="2" s="1"/>
  <c r="R209" i="2"/>
  <c r="Q209" i="2"/>
  <c r="L209" i="2"/>
  <c r="H209" i="2"/>
  <c r="D209" i="2"/>
  <c r="BN208" i="2"/>
  <c r="BK208" i="2"/>
  <c r="BJ208" i="2"/>
  <c r="BI208" i="2"/>
  <c r="BG208" i="2"/>
  <c r="BD208" i="2" s="1"/>
  <c r="BF208" i="2"/>
  <c r="BE208" i="2"/>
  <c r="BC208" i="2"/>
  <c r="BB208" i="2"/>
  <c r="BA208" i="2"/>
  <c r="AY208" i="2"/>
  <c r="AU208" i="2"/>
  <c r="AR208" i="2" s="1"/>
  <c r="AT208" i="2"/>
  <c r="AS208" i="2"/>
  <c r="AQ208" i="2"/>
  <c r="AP208" i="2"/>
  <c r="AO208" i="2"/>
  <c r="AM208" i="2"/>
  <c r="AL208" i="2"/>
  <c r="AK208" i="2"/>
  <c r="AJ208" i="2"/>
  <c r="AI208" i="2"/>
  <c r="AE208" i="2"/>
  <c r="AD208" i="2"/>
  <c r="AC208" i="2"/>
  <c r="AB208" i="2" s="1"/>
  <c r="AA208" i="2"/>
  <c r="Z208" i="2"/>
  <c r="Y208" i="2"/>
  <c r="X208" i="2" s="1"/>
  <c r="W208" i="2"/>
  <c r="T208" i="2" s="1"/>
  <c r="V208" i="2"/>
  <c r="U208" i="2"/>
  <c r="R208" i="2"/>
  <c r="O208" i="2"/>
  <c r="N208" i="2"/>
  <c r="M208" i="2"/>
  <c r="L208" i="2"/>
  <c r="K208" i="2"/>
  <c r="H208" i="2" s="1"/>
  <c r="J208" i="2"/>
  <c r="I208" i="2"/>
  <c r="G208" i="2"/>
  <c r="F208" i="2"/>
  <c r="E208" i="2"/>
  <c r="D208" i="2" s="1"/>
  <c r="BO207" i="2"/>
  <c r="BN207" i="2"/>
  <c r="BM207" i="2"/>
  <c r="BH207" i="2"/>
  <c r="BD207" i="2"/>
  <c r="AZ207" i="2"/>
  <c r="AY207" i="2"/>
  <c r="AX207" i="2"/>
  <c r="AV207" i="2" s="1"/>
  <c r="AW207" i="2"/>
  <c r="AR207" i="2"/>
  <c r="AN207" i="2"/>
  <c r="AJ207" i="2"/>
  <c r="AI207" i="2"/>
  <c r="AH207" i="2"/>
  <c r="AG207" i="2"/>
  <c r="AF207" i="2"/>
  <c r="AB207" i="2"/>
  <c r="X207" i="2"/>
  <c r="T207" i="2"/>
  <c r="S207" i="2"/>
  <c r="R207" i="2"/>
  <c r="Q207" i="2"/>
  <c r="L207" i="2"/>
  <c r="H207" i="2"/>
  <c r="D207" i="2"/>
  <c r="BO206" i="2"/>
  <c r="BL206" i="2" s="1"/>
  <c r="BN206" i="2"/>
  <c r="BM206" i="2"/>
  <c r="BM205" i="2" s="1"/>
  <c r="BH206" i="2"/>
  <c r="BD206" i="2"/>
  <c r="AZ206" i="2"/>
  <c r="AY206" i="2"/>
  <c r="AX206" i="2"/>
  <c r="AX205" i="2" s="1"/>
  <c r="AW206" i="2"/>
  <c r="AV206" i="2" s="1"/>
  <c r="AR206" i="2"/>
  <c r="AN206" i="2"/>
  <c r="AJ206" i="2"/>
  <c r="AI206" i="2"/>
  <c r="AI205" i="2" s="1"/>
  <c r="AH206" i="2"/>
  <c r="AH205" i="2" s="1"/>
  <c r="AG206" i="2"/>
  <c r="AB206" i="2"/>
  <c r="X206" i="2"/>
  <c r="T206" i="2"/>
  <c r="S206" i="2"/>
  <c r="R206" i="2"/>
  <c r="Q206" i="2"/>
  <c r="P206" i="2"/>
  <c r="L206" i="2"/>
  <c r="H206" i="2"/>
  <c r="D206" i="2"/>
  <c r="BN205" i="2"/>
  <c r="BK205" i="2"/>
  <c r="BJ205" i="2"/>
  <c r="BI205" i="2"/>
  <c r="BG205" i="2"/>
  <c r="BD205" i="2" s="1"/>
  <c r="BF205" i="2"/>
  <c r="BE205" i="2"/>
  <c r="BC205" i="2"/>
  <c r="BB205" i="2"/>
  <c r="BA205" i="2"/>
  <c r="AY205" i="2"/>
  <c r="AW205" i="2"/>
  <c r="AV205" i="2"/>
  <c r="AU205" i="2"/>
  <c r="AR205" i="2" s="1"/>
  <c r="AT205" i="2"/>
  <c r="AS205" i="2"/>
  <c r="AQ205" i="2"/>
  <c r="AP205" i="2"/>
  <c r="AO205" i="2"/>
  <c r="AN205" i="2" s="1"/>
  <c r="AM205" i="2"/>
  <c r="AL205" i="2"/>
  <c r="AK205" i="2"/>
  <c r="AK194" i="2" s="1"/>
  <c r="AE205" i="2"/>
  <c r="AD205" i="2"/>
  <c r="AC205" i="2"/>
  <c r="AB205" i="2" s="1"/>
  <c r="AA205" i="2"/>
  <c r="Z205" i="2"/>
  <c r="Y205" i="2"/>
  <c r="X205" i="2"/>
  <c r="W205" i="2"/>
  <c r="T205" i="2" s="1"/>
  <c r="V205" i="2"/>
  <c r="U205" i="2"/>
  <c r="R205" i="2"/>
  <c r="O205" i="2"/>
  <c r="N205" i="2"/>
  <c r="M205" i="2"/>
  <c r="L205" i="2"/>
  <c r="K205" i="2"/>
  <c r="H205" i="2" s="1"/>
  <c r="J205" i="2"/>
  <c r="I205" i="2"/>
  <c r="G205" i="2"/>
  <c r="F205" i="2"/>
  <c r="F194" i="2" s="1"/>
  <c r="E205" i="2"/>
  <c r="D205" i="2" s="1"/>
  <c r="BO204" i="2"/>
  <c r="BN204" i="2"/>
  <c r="BM204" i="2"/>
  <c r="BH204" i="2"/>
  <c r="BD204" i="2"/>
  <c r="AZ204" i="2"/>
  <c r="AY204" i="2"/>
  <c r="AX204" i="2"/>
  <c r="AW204" i="2"/>
  <c r="AV204" i="2"/>
  <c r="AR204" i="2"/>
  <c r="AN204" i="2"/>
  <c r="AJ204" i="2"/>
  <c r="AI204" i="2"/>
  <c r="AH204" i="2"/>
  <c r="AG204" i="2"/>
  <c r="AF204" i="2"/>
  <c r="AB204" i="2"/>
  <c r="X204" i="2"/>
  <c r="T204" i="2"/>
  <c r="S204" i="2"/>
  <c r="R204" i="2"/>
  <c r="BR204" i="2" s="1"/>
  <c r="Q204" i="2"/>
  <c r="BQ204" i="2" s="1"/>
  <c r="L204" i="2"/>
  <c r="H204" i="2"/>
  <c r="D204" i="2"/>
  <c r="BO203" i="2"/>
  <c r="BN203" i="2"/>
  <c r="BM203" i="2"/>
  <c r="BH203" i="2"/>
  <c r="BD203" i="2"/>
  <c r="AZ203" i="2"/>
  <c r="AY203" i="2"/>
  <c r="AX203" i="2"/>
  <c r="AW203" i="2"/>
  <c r="AV203" i="2" s="1"/>
  <c r="AR203" i="2"/>
  <c r="AN203" i="2"/>
  <c r="AJ203" i="2"/>
  <c r="AI203" i="2"/>
  <c r="AH203" i="2"/>
  <c r="BR203" i="2" s="1"/>
  <c r="AG203" i="2"/>
  <c r="AF203" i="2" s="1"/>
  <c r="AB203" i="2"/>
  <c r="X203" i="2"/>
  <c r="T203" i="2"/>
  <c r="S203" i="2"/>
  <c r="R203" i="2"/>
  <c r="Q203" i="2"/>
  <c r="P203" i="2"/>
  <c r="L203" i="2"/>
  <c r="H203" i="2"/>
  <c r="D203" i="2"/>
  <c r="BS202" i="2"/>
  <c r="BO202" i="2"/>
  <c r="BN202" i="2"/>
  <c r="BM202" i="2"/>
  <c r="BL202" i="2" s="1"/>
  <c r="BH202" i="2"/>
  <c r="BD202" i="2"/>
  <c r="AZ202" i="2"/>
  <c r="AY202" i="2"/>
  <c r="AX202" i="2"/>
  <c r="AW202" i="2"/>
  <c r="AR202" i="2"/>
  <c r="AN202" i="2"/>
  <c r="AJ202" i="2"/>
  <c r="AI202" i="2"/>
  <c r="AH202" i="2"/>
  <c r="AG202" i="2"/>
  <c r="AF202" i="2" s="1"/>
  <c r="AB202" i="2"/>
  <c r="X202" i="2"/>
  <c r="T202" i="2"/>
  <c r="S202" i="2"/>
  <c r="R202" i="2"/>
  <c r="BR202" i="2" s="1"/>
  <c r="Q202" i="2"/>
  <c r="P202" i="2"/>
  <c r="L202" i="2"/>
  <c r="H202" i="2"/>
  <c r="D202" i="2"/>
  <c r="BS201" i="2"/>
  <c r="BO201" i="2"/>
  <c r="BL201" i="2" s="1"/>
  <c r="BN201" i="2"/>
  <c r="BM201" i="2"/>
  <c r="BH201" i="2"/>
  <c r="BD201" i="2"/>
  <c r="AZ201" i="2"/>
  <c r="AY201" i="2"/>
  <c r="AX201" i="2"/>
  <c r="AW201" i="2"/>
  <c r="AV201" i="2"/>
  <c r="AR201" i="2"/>
  <c r="AN201" i="2"/>
  <c r="AJ201" i="2"/>
  <c r="AI201" i="2"/>
  <c r="AH201" i="2"/>
  <c r="AG201" i="2"/>
  <c r="AF201" i="2"/>
  <c r="AB201" i="2"/>
  <c r="X201" i="2"/>
  <c r="T201" i="2"/>
  <c r="S201" i="2"/>
  <c r="R201" i="2"/>
  <c r="BR201" i="2" s="1"/>
  <c r="Q201" i="2"/>
  <c r="BQ201" i="2" s="1"/>
  <c r="BP201" i="2" s="1"/>
  <c r="L201" i="2"/>
  <c r="H201" i="2"/>
  <c r="D201" i="2"/>
  <c r="BR200" i="2"/>
  <c r="BO200" i="2"/>
  <c r="BN200" i="2"/>
  <c r="BM200" i="2"/>
  <c r="BL200" i="2"/>
  <c r="BH200" i="2"/>
  <c r="BD200" i="2"/>
  <c r="AZ200" i="2"/>
  <c r="AY200" i="2"/>
  <c r="AX200" i="2"/>
  <c r="AW200" i="2"/>
  <c r="AV200" i="2" s="1"/>
  <c r="AR200" i="2"/>
  <c r="AN200" i="2"/>
  <c r="AJ200" i="2"/>
  <c r="AI200" i="2"/>
  <c r="AI195" i="2" s="1"/>
  <c r="AI194" i="2" s="1"/>
  <c r="AH200" i="2"/>
  <c r="AG200" i="2"/>
  <c r="AB200" i="2"/>
  <c r="X200" i="2"/>
  <c r="T200" i="2"/>
  <c r="S200" i="2"/>
  <c r="P200" i="2" s="1"/>
  <c r="R200" i="2"/>
  <c r="Q200" i="2"/>
  <c r="BQ200" i="2" s="1"/>
  <c r="L200" i="2"/>
  <c r="H200" i="2"/>
  <c r="D200" i="2"/>
  <c r="BO199" i="2"/>
  <c r="BN199" i="2"/>
  <c r="BM199" i="2"/>
  <c r="BL199" i="2" s="1"/>
  <c r="BH199" i="2"/>
  <c r="BD199" i="2"/>
  <c r="AZ199" i="2"/>
  <c r="AY199" i="2"/>
  <c r="BS199" i="2" s="1"/>
  <c r="AX199" i="2"/>
  <c r="AW199" i="2"/>
  <c r="AR199" i="2"/>
  <c r="AN199" i="2"/>
  <c r="AJ199" i="2"/>
  <c r="AI199" i="2"/>
  <c r="AH199" i="2"/>
  <c r="AG199" i="2"/>
  <c r="AF199" i="2" s="1"/>
  <c r="AB199" i="2"/>
  <c r="X199" i="2"/>
  <c r="T199" i="2"/>
  <c r="S199" i="2"/>
  <c r="R199" i="2"/>
  <c r="Q199" i="2"/>
  <c r="BQ199" i="2" s="1"/>
  <c r="P199" i="2"/>
  <c r="L199" i="2"/>
  <c r="H199" i="2"/>
  <c r="D199" i="2"/>
  <c r="BO198" i="2"/>
  <c r="BL198" i="2" s="1"/>
  <c r="BN198" i="2"/>
  <c r="BM198" i="2"/>
  <c r="BH198" i="2"/>
  <c r="BD198" i="2"/>
  <c r="AZ198" i="2"/>
  <c r="AY198" i="2"/>
  <c r="AX198" i="2"/>
  <c r="AW198" i="2"/>
  <c r="AV198" i="2"/>
  <c r="AR198" i="2"/>
  <c r="AN198" i="2"/>
  <c r="AJ198" i="2"/>
  <c r="AI198" i="2"/>
  <c r="AH198" i="2"/>
  <c r="AG198" i="2"/>
  <c r="AF198" i="2"/>
  <c r="AB198" i="2"/>
  <c r="X198" i="2"/>
  <c r="T198" i="2"/>
  <c r="S198" i="2"/>
  <c r="R198" i="2"/>
  <c r="Q198" i="2"/>
  <c r="Q195" i="2" s="1"/>
  <c r="P198" i="2"/>
  <c r="L198" i="2"/>
  <c r="H198" i="2"/>
  <c r="D198" i="2"/>
  <c r="BO197" i="2"/>
  <c r="BO195" i="2" s="1"/>
  <c r="BN197" i="2"/>
  <c r="BM197" i="2"/>
  <c r="BH197" i="2"/>
  <c r="BD197" i="2"/>
  <c r="AZ197" i="2"/>
  <c r="AY197" i="2"/>
  <c r="AX197" i="2"/>
  <c r="AW197" i="2"/>
  <c r="AR197" i="2"/>
  <c r="AN197" i="2"/>
  <c r="AJ197" i="2"/>
  <c r="AI197" i="2"/>
  <c r="AH197" i="2"/>
  <c r="AG197" i="2"/>
  <c r="AB197" i="2"/>
  <c r="X197" i="2"/>
  <c r="T197" i="2"/>
  <c r="S197" i="2"/>
  <c r="R197" i="2"/>
  <c r="Q197" i="2"/>
  <c r="P197" i="2"/>
  <c r="L197" i="2"/>
  <c r="H197" i="2"/>
  <c r="D197" i="2"/>
  <c r="BS196" i="2"/>
  <c r="BO196" i="2"/>
  <c r="BN196" i="2"/>
  <c r="BN195" i="2" s="1"/>
  <c r="BM196" i="2"/>
  <c r="BH196" i="2"/>
  <c r="BD196" i="2"/>
  <c r="AZ196" i="2"/>
  <c r="AY196" i="2"/>
  <c r="AX196" i="2"/>
  <c r="AX195" i="2" s="1"/>
  <c r="AW196" i="2"/>
  <c r="AR196" i="2"/>
  <c r="AN196" i="2"/>
  <c r="AJ196" i="2"/>
  <c r="AI196" i="2"/>
  <c r="AH196" i="2"/>
  <c r="AG196" i="2"/>
  <c r="AF196" i="2" s="1"/>
  <c r="AB196" i="2"/>
  <c r="X196" i="2"/>
  <c r="T196" i="2"/>
  <c r="S196" i="2"/>
  <c r="R196" i="2"/>
  <c r="BR196" i="2" s="1"/>
  <c r="Q196" i="2"/>
  <c r="P196" i="2"/>
  <c r="L196" i="2"/>
  <c r="H196" i="2"/>
  <c r="D196" i="2"/>
  <c r="BK195" i="2"/>
  <c r="BJ195" i="2"/>
  <c r="BJ194" i="2" s="1"/>
  <c r="BI195" i="2"/>
  <c r="BH195" i="2" s="1"/>
  <c r="BG195" i="2"/>
  <c r="BF195" i="2"/>
  <c r="BE195" i="2"/>
  <c r="BE194" i="2" s="1"/>
  <c r="BD195" i="2"/>
  <c r="BC195" i="2"/>
  <c r="AZ195" i="2" s="1"/>
  <c r="BB195" i="2"/>
  <c r="BA195" i="2"/>
  <c r="AU195" i="2"/>
  <c r="AU194" i="2" s="1"/>
  <c r="AT195" i="2"/>
  <c r="AS195" i="2"/>
  <c r="AS194" i="2" s="1"/>
  <c r="AR195" i="2"/>
  <c r="AQ195" i="2"/>
  <c r="AN195" i="2" s="1"/>
  <c r="AP195" i="2"/>
  <c r="AO195" i="2"/>
  <c r="AM195" i="2"/>
  <c r="AL195" i="2"/>
  <c r="AK195" i="2"/>
  <c r="AG195" i="2"/>
  <c r="AE195" i="2"/>
  <c r="AB195" i="2" s="1"/>
  <c r="AD195" i="2"/>
  <c r="AC195" i="2"/>
  <c r="AA195" i="2"/>
  <c r="Z195" i="2"/>
  <c r="Y195" i="2"/>
  <c r="W195" i="2"/>
  <c r="W194" i="2" s="1"/>
  <c r="V195" i="2"/>
  <c r="U195" i="2"/>
  <c r="U194" i="2" s="1"/>
  <c r="S195" i="2"/>
  <c r="O195" i="2"/>
  <c r="N195" i="2"/>
  <c r="M195" i="2"/>
  <c r="K195" i="2"/>
  <c r="K194" i="2" s="1"/>
  <c r="J195" i="2"/>
  <c r="I195" i="2"/>
  <c r="G195" i="2"/>
  <c r="D195" i="2" s="1"/>
  <c r="F195" i="2"/>
  <c r="E195" i="2"/>
  <c r="BF194" i="2"/>
  <c r="BC194" i="2"/>
  <c r="BA194" i="2"/>
  <c r="AT194" i="2"/>
  <c r="AQ194" i="2"/>
  <c r="AO194" i="2"/>
  <c r="AM194" i="2"/>
  <c r="AE194" i="2"/>
  <c r="AC194" i="2"/>
  <c r="AA194" i="2"/>
  <c r="V194" i="2"/>
  <c r="O194" i="2"/>
  <c r="J194" i="2"/>
  <c r="E194" i="2"/>
  <c r="BO192" i="2"/>
  <c r="BN192" i="2"/>
  <c r="BM192" i="2"/>
  <c r="BH192" i="2"/>
  <c r="BD192" i="2"/>
  <c r="AZ192" i="2"/>
  <c r="AY192" i="2"/>
  <c r="BS192" i="2" s="1"/>
  <c r="AX192" i="2"/>
  <c r="AW192" i="2"/>
  <c r="AV192" i="2" s="1"/>
  <c r="AR192" i="2"/>
  <c r="AN192" i="2"/>
  <c r="AJ192" i="2"/>
  <c r="AI192" i="2"/>
  <c r="AH192" i="2"/>
  <c r="AG192" i="2"/>
  <c r="AF192" i="2" s="1"/>
  <c r="AB192" i="2"/>
  <c r="X192" i="2"/>
  <c r="T192" i="2"/>
  <c r="S192" i="2"/>
  <c r="R192" i="2"/>
  <c r="BR192" i="2" s="1"/>
  <c r="Q192" i="2"/>
  <c r="BQ192" i="2" s="1"/>
  <c r="P192" i="2"/>
  <c r="L192" i="2"/>
  <c r="H192" i="2"/>
  <c r="D192" i="2"/>
  <c r="BO191" i="2"/>
  <c r="BS191" i="2" s="1"/>
  <c r="BN191" i="2"/>
  <c r="BM191" i="2"/>
  <c r="BH191" i="2"/>
  <c r="BD191" i="2"/>
  <c r="AZ191" i="2"/>
  <c r="AY191" i="2"/>
  <c r="AX191" i="2"/>
  <c r="AW191" i="2"/>
  <c r="AV191" i="2"/>
  <c r="AR191" i="2"/>
  <c r="AN191" i="2"/>
  <c r="AJ191" i="2"/>
  <c r="AI191" i="2"/>
  <c r="AH191" i="2"/>
  <c r="AG191" i="2"/>
  <c r="AF191" i="2"/>
  <c r="AB191" i="2"/>
  <c r="X191" i="2"/>
  <c r="T191" i="2"/>
  <c r="S191" i="2"/>
  <c r="R191" i="2"/>
  <c r="BR191" i="2" s="1"/>
  <c r="Q191" i="2"/>
  <c r="BQ191" i="2" s="1"/>
  <c r="L191" i="2"/>
  <c r="H191" i="2"/>
  <c r="D191" i="2"/>
  <c r="BR190" i="2"/>
  <c r="BO190" i="2"/>
  <c r="BN190" i="2"/>
  <c r="BM190" i="2"/>
  <c r="BL190" i="2"/>
  <c r="BH190" i="2"/>
  <c r="BD190" i="2"/>
  <c r="AZ190" i="2"/>
  <c r="AY190" i="2"/>
  <c r="AX190" i="2"/>
  <c r="AW190" i="2"/>
  <c r="AR190" i="2"/>
  <c r="AN190" i="2"/>
  <c r="AJ190" i="2"/>
  <c r="AI190" i="2"/>
  <c r="AI187" i="2" s="1"/>
  <c r="AI179" i="2" s="1"/>
  <c r="AH190" i="2"/>
  <c r="AG190" i="2"/>
  <c r="AB190" i="2"/>
  <c r="X190" i="2"/>
  <c r="T190" i="2"/>
  <c r="S190" i="2"/>
  <c r="R190" i="2"/>
  <c r="Q190" i="2"/>
  <c r="L190" i="2"/>
  <c r="H190" i="2"/>
  <c r="D190" i="2"/>
  <c r="BO189" i="2"/>
  <c r="BN189" i="2"/>
  <c r="BN187" i="2" s="1"/>
  <c r="BM189" i="2"/>
  <c r="BH189" i="2"/>
  <c r="BD189" i="2"/>
  <c r="AZ189" i="2"/>
  <c r="AY189" i="2"/>
  <c r="AX189" i="2"/>
  <c r="AW189" i="2"/>
  <c r="AV189" i="2" s="1"/>
  <c r="AR189" i="2"/>
  <c r="AN189" i="2"/>
  <c r="AJ189" i="2"/>
  <c r="AI189" i="2"/>
  <c r="AH189" i="2"/>
  <c r="AG189" i="2"/>
  <c r="AF189" i="2" s="1"/>
  <c r="AB189" i="2"/>
  <c r="X189" i="2"/>
  <c r="T189" i="2"/>
  <c r="S189" i="2"/>
  <c r="R189" i="2"/>
  <c r="BR189" i="2" s="1"/>
  <c r="Q189" i="2"/>
  <c r="BQ189" i="2" s="1"/>
  <c r="P189" i="2"/>
  <c r="L189" i="2"/>
  <c r="H189" i="2"/>
  <c r="D189" i="2"/>
  <c r="BO188" i="2"/>
  <c r="BL188" i="2" s="1"/>
  <c r="BN188" i="2"/>
  <c r="BM188" i="2"/>
  <c r="BH188" i="2"/>
  <c r="BD188" i="2"/>
  <c r="AZ188" i="2"/>
  <c r="AY188" i="2"/>
  <c r="AX188" i="2"/>
  <c r="AW188" i="2"/>
  <c r="AV188" i="2"/>
  <c r="AR188" i="2"/>
  <c r="AN188" i="2"/>
  <c r="AJ188" i="2"/>
  <c r="AI188" i="2"/>
  <c r="AH188" i="2"/>
  <c r="AG188" i="2"/>
  <c r="AF188" i="2"/>
  <c r="AB188" i="2"/>
  <c r="X188" i="2"/>
  <c r="T188" i="2"/>
  <c r="S188" i="2"/>
  <c r="R188" i="2"/>
  <c r="Q188" i="2"/>
  <c r="BQ188" i="2" s="1"/>
  <c r="L188" i="2"/>
  <c r="H188" i="2"/>
  <c r="D188" i="2"/>
  <c r="BM187" i="2"/>
  <c r="BK187" i="2"/>
  <c r="BJ187" i="2"/>
  <c r="BI187" i="2"/>
  <c r="BG187" i="2"/>
  <c r="BF187" i="2"/>
  <c r="BD187" i="2" s="1"/>
  <c r="BE187" i="2"/>
  <c r="BC187" i="2"/>
  <c r="BB187" i="2"/>
  <c r="BA187" i="2"/>
  <c r="AZ187" i="2" s="1"/>
  <c r="AY187" i="2"/>
  <c r="AU187" i="2"/>
  <c r="AT187" i="2"/>
  <c r="AS187" i="2"/>
  <c r="AQ187" i="2"/>
  <c r="AP187" i="2"/>
  <c r="AO187" i="2"/>
  <c r="AN187" i="2" s="1"/>
  <c r="AM187" i="2"/>
  <c r="AJ187" i="2" s="1"/>
  <c r="AL187" i="2"/>
  <c r="AK187" i="2"/>
  <c r="AH187" i="2"/>
  <c r="AE187" i="2"/>
  <c r="AD187" i="2"/>
  <c r="AC187" i="2"/>
  <c r="AB187" i="2"/>
  <c r="AA187" i="2"/>
  <c r="X187" i="2" s="1"/>
  <c r="Z187" i="2"/>
  <c r="Y187" i="2"/>
  <c r="W187" i="2"/>
  <c r="V187" i="2"/>
  <c r="T187" i="2" s="1"/>
  <c r="U187" i="2"/>
  <c r="Q187" i="2"/>
  <c r="O187" i="2"/>
  <c r="N187" i="2"/>
  <c r="M187" i="2"/>
  <c r="K187" i="2"/>
  <c r="J187" i="2"/>
  <c r="H187" i="2" s="1"/>
  <c r="I187" i="2"/>
  <c r="G187" i="2"/>
  <c r="F187" i="2"/>
  <c r="E187" i="2"/>
  <c r="D187" i="2" s="1"/>
  <c r="BS186" i="2"/>
  <c r="BO186" i="2"/>
  <c r="BN186" i="2"/>
  <c r="BM186" i="2"/>
  <c r="BH186" i="2"/>
  <c r="BD186" i="2"/>
  <c r="AZ186" i="2"/>
  <c r="AY186" i="2"/>
  <c r="AY184" i="2" s="1"/>
  <c r="AX186" i="2"/>
  <c r="AW186" i="2"/>
  <c r="AR186" i="2"/>
  <c r="AN186" i="2"/>
  <c r="AJ186" i="2"/>
  <c r="AI186" i="2"/>
  <c r="AH186" i="2"/>
  <c r="AG186" i="2"/>
  <c r="AF186" i="2" s="1"/>
  <c r="AB186" i="2"/>
  <c r="X186" i="2"/>
  <c r="T186" i="2"/>
  <c r="S186" i="2"/>
  <c r="R186" i="2"/>
  <c r="Q186" i="2"/>
  <c r="BQ186" i="2" s="1"/>
  <c r="P186" i="2"/>
  <c r="L186" i="2"/>
  <c r="H186" i="2"/>
  <c r="D186" i="2"/>
  <c r="BS185" i="2"/>
  <c r="BS184" i="2" s="1"/>
  <c r="BO185" i="2"/>
  <c r="BL185" i="2" s="1"/>
  <c r="BN185" i="2"/>
  <c r="BM185" i="2"/>
  <c r="BH185" i="2"/>
  <c r="BD185" i="2"/>
  <c r="AZ185" i="2"/>
  <c r="AY185" i="2"/>
  <c r="AX185" i="2"/>
  <c r="AX184" i="2" s="1"/>
  <c r="AV184" i="2" s="1"/>
  <c r="AW185" i="2"/>
  <c r="AV185" i="2"/>
  <c r="AR185" i="2"/>
  <c r="AN185" i="2"/>
  <c r="AJ185" i="2"/>
  <c r="AI185" i="2"/>
  <c r="AH185" i="2"/>
  <c r="AG185" i="2"/>
  <c r="AG184" i="2" s="1"/>
  <c r="AF185" i="2"/>
  <c r="AB185" i="2"/>
  <c r="X185" i="2"/>
  <c r="T185" i="2"/>
  <c r="S185" i="2"/>
  <c r="R185" i="2"/>
  <c r="Q185" i="2"/>
  <c r="BQ185" i="2" s="1"/>
  <c r="L185" i="2"/>
  <c r="H185" i="2"/>
  <c r="D185" i="2"/>
  <c r="BO184" i="2"/>
  <c r="BM184" i="2"/>
  <c r="BK184" i="2"/>
  <c r="BH184" i="2" s="1"/>
  <c r="BJ184" i="2"/>
  <c r="BI184" i="2"/>
  <c r="BG184" i="2"/>
  <c r="BF184" i="2"/>
  <c r="BE184" i="2"/>
  <c r="BC184" i="2"/>
  <c r="BB184" i="2"/>
  <c r="BA184" i="2"/>
  <c r="AZ184" i="2"/>
  <c r="AW184" i="2"/>
  <c r="AU184" i="2"/>
  <c r="AT184" i="2"/>
  <c r="AS184" i="2"/>
  <c r="AQ184" i="2"/>
  <c r="AP184" i="2"/>
  <c r="AO184" i="2"/>
  <c r="AO179" i="2" s="1"/>
  <c r="AM184" i="2"/>
  <c r="AJ184" i="2" s="1"/>
  <c r="AL184" i="2"/>
  <c r="AK184" i="2"/>
  <c r="AI184" i="2"/>
  <c r="AH184" i="2"/>
  <c r="AE184" i="2"/>
  <c r="AD184" i="2"/>
  <c r="AC184" i="2"/>
  <c r="AC179" i="2" s="1"/>
  <c r="AB184" i="2"/>
  <c r="AA184" i="2"/>
  <c r="X184" i="2" s="1"/>
  <c r="Z184" i="2"/>
  <c r="Y184" i="2"/>
  <c r="W184" i="2"/>
  <c r="V184" i="2"/>
  <c r="U184" i="2"/>
  <c r="S184" i="2"/>
  <c r="Q184" i="2"/>
  <c r="O184" i="2"/>
  <c r="L184" i="2" s="1"/>
  <c r="N184" i="2"/>
  <c r="M184" i="2"/>
  <c r="K184" i="2"/>
  <c r="J184" i="2"/>
  <c r="I184" i="2"/>
  <c r="G184" i="2"/>
  <c r="F184" i="2"/>
  <c r="E184" i="2"/>
  <c r="BS183" i="2"/>
  <c r="BO183" i="2"/>
  <c r="BN183" i="2"/>
  <c r="BL183" i="2" s="1"/>
  <c r="BM183" i="2"/>
  <c r="BH183" i="2"/>
  <c r="BD183" i="2"/>
  <c r="AZ183" i="2"/>
  <c r="AY183" i="2"/>
  <c r="AY180" i="2" s="1"/>
  <c r="AX183" i="2"/>
  <c r="AW183" i="2"/>
  <c r="AR183" i="2"/>
  <c r="AN183" i="2"/>
  <c r="AJ183" i="2"/>
  <c r="AI183" i="2"/>
  <c r="AH183" i="2"/>
  <c r="AG183" i="2"/>
  <c r="AF183" i="2" s="1"/>
  <c r="AB183" i="2"/>
  <c r="X183" i="2"/>
  <c r="T183" i="2"/>
  <c r="S183" i="2"/>
  <c r="R183" i="2"/>
  <c r="Q183" i="2"/>
  <c r="BQ183" i="2" s="1"/>
  <c r="P183" i="2"/>
  <c r="L183" i="2"/>
  <c r="H183" i="2"/>
  <c r="D183" i="2"/>
  <c r="BS182" i="2"/>
  <c r="BO182" i="2"/>
  <c r="BL182" i="2" s="1"/>
  <c r="BN182" i="2"/>
  <c r="BM182" i="2"/>
  <c r="BH182" i="2"/>
  <c r="BD182" i="2"/>
  <c r="AZ182" i="2"/>
  <c r="AY182" i="2"/>
  <c r="AX182" i="2"/>
  <c r="AW182" i="2"/>
  <c r="AV182" i="2"/>
  <c r="AR182" i="2"/>
  <c r="AN182" i="2"/>
  <c r="AJ182" i="2"/>
  <c r="AI182" i="2"/>
  <c r="AH182" i="2"/>
  <c r="AG182" i="2"/>
  <c r="AF182" i="2"/>
  <c r="AB182" i="2"/>
  <c r="X182" i="2"/>
  <c r="T182" i="2"/>
  <c r="S182" i="2"/>
  <c r="R182" i="2"/>
  <c r="Q182" i="2"/>
  <c r="Q180" i="2" s="1"/>
  <c r="L182" i="2"/>
  <c r="H182" i="2"/>
  <c r="D182" i="2"/>
  <c r="BO181" i="2"/>
  <c r="BN181" i="2"/>
  <c r="BM181" i="2"/>
  <c r="BH181" i="2"/>
  <c r="BD181" i="2"/>
  <c r="AZ181" i="2"/>
  <c r="AY181" i="2"/>
  <c r="AX181" i="2"/>
  <c r="AW181" i="2"/>
  <c r="AR181" i="2"/>
  <c r="AN181" i="2"/>
  <c r="AJ181" i="2"/>
  <c r="AI181" i="2"/>
  <c r="AH181" i="2"/>
  <c r="AG181" i="2"/>
  <c r="AB181" i="2"/>
  <c r="X181" i="2"/>
  <c r="T181" i="2"/>
  <c r="S181" i="2"/>
  <c r="S180" i="2" s="1"/>
  <c r="R181" i="2"/>
  <c r="Q181" i="2"/>
  <c r="P181" i="2"/>
  <c r="L181" i="2"/>
  <c r="H181" i="2"/>
  <c r="D181" i="2"/>
  <c r="BK180" i="2"/>
  <c r="BJ180" i="2"/>
  <c r="BI180" i="2"/>
  <c r="BI179" i="2" s="1"/>
  <c r="BH180" i="2"/>
  <c r="BG180" i="2"/>
  <c r="BD180" i="2" s="1"/>
  <c r="BF180" i="2"/>
  <c r="BE180" i="2"/>
  <c r="BC180" i="2"/>
  <c r="BB180" i="2"/>
  <c r="BA180" i="2"/>
  <c r="AW180" i="2"/>
  <c r="AU180" i="2"/>
  <c r="AR180" i="2" s="1"/>
  <c r="AT180" i="2"/>
  <c r="AS180" i="2"/>
  <c r="AQ180" i="2"/>
  <c r="AP180" i="2"/>
  <c r="AO180" i="2"/>
  <c r="AM180" i="2"/>
  <c r="AM179" i="2" s="1"/>
  <c r="AL180" i="2"/>
  <c r="AK180" i="2"/>
  <c r="AI180" i="2"/>
  <c r="AE180" i="2"/>
  <c r="AD180" i="2"/>
  <c r="AC180" i="2"/>
  <c r="AA180" i="2"/>
  <c r="AA179" i="2" s="1"/>
  <c r="Z180" i="2"/>
  <c r="Y180" i="2"/>
  <c r="W180" i="2"/>
  <c r="V180" i="2"/>
  <c r="U180" i="2"/>
  <c r="O180" i="2"/>
  <c r="N180" i="2"/>
  <c r="M180" i="2"/>
  <c r="L180" i="2"/>
  <c r="K180" i="2"/>
  <c r="H180" i="2" s="1"/>
  <c r="J180" i="2"/>
  <c r="I180" i="2"/>
  <c r="G180" i="2"/>
  <c r="G179" i="2" s="1"/>
  <c r="F180" i="2"/>
  <c r="E180" i="2"/>
  <c r="BJ179" i="2"/>
  <c r="BJ177" i="2" s="1"/>
  <c r="BG179" i="2"/>
  <c r="BE179" i="2"/>
  <c r="BC179" i="2"/>
  <c r="AS179" i="2"/>
  <c r="AQ179" i="2"/>
  <c r="AL179" i="2"/>
  <c r="AE179" i="2"/>
  <c r="Z179" i="2"/>
  <c r="Y179" i="2"/>
  <c r="U179" i="2"/>
  <c r="N179" i="2"/>
  <c r="M179" i="2"/>
  <c r="K179" i="2"/>
  <c r="K177" i="2" s="1"/>
  <c r="I179" i="2"/>
  <c r="AO177" i="2"/>
  <c r="AC177" i="2"/>
  <c r="BO175" i="2"/>
  <c r="BN175" i="2"/>
  <c r="BM175" i="2"/>
  <c r="BL175" i="2" s="1"/>
  <c r="BH175" i="2"/>
  <c r="BD175" i="2"/>
  <c r="AZ175" i="2"/>
  <c r="AY175" i="2"/>
  <c r="AX175" i="2"/>
  <c r="AW175" i="2"/>
  <c r="AV175" i="2"/>
  <c r="AR175" i="2"/>
  <c r="AN175" i="2"/>
  <c r="AJ175" i="2"/>
  <c r="AI175" i="2"/>
  <c r="BS175" i="2" s="1"/>
  <c r="AH175" i="2"/>
  <c r="AG175" i="2"/>
  <c r="AB175" i="2"/>
  <c r="X175" i="2"/>
  <c r="T175" i="2"/>
  <c r="S175" i="2"/>
  <c r="R175" i="2"/>
  <c r="BR175" i="2" s="1"/>
  <c r="Q175" i="2"/>
  <c r="P175" i="2" s="1"/>
  <c r="L175" i="2"/>
  <c r="H175" i="2"/>
  <c r="D175" i="2"/>
  <c r="BS174" i="2"/>
  <c r="BQ174" i="2"/>
  <c r="BO174" i="2"/>
  <c r="BN174" i="2"/>
  <c r="BM174" i="2"/>
  <c r="BL174" i="2" s="1"/>
  <c r="BH174" i="2"/>
  <c r="BD174" i="2"/>
  <c r="AZ174" i="2"/>
  <c r="AY174" i="2"/>
  <c r="AX174" i="2"/>
  <c r="AX170" i="2" s="1"/>
  <c r="AW174" i="2"/>
  <c r="AR174" i="2"/>
  <c r="AN174" i="2"/>
  <c r="AJ174" i="2"/>
  <c r="AI174" i="2"/>
  <c r="AH174" i="2"/>
  <c r="AF174" i="2" s="1"/>
  <c r="AG174" i="2"/>
  <c r="AB174" i="2"/>
  <c r="X174" i="2"/>
  <c r="T174" i="2"/>
  <c r="S174" i="2"/>
  <c r="R174" i="2"/>
  <c r="Q174" i="2"/>
  <c r="L174" i="2"/>
  <c r="H174" i="2"/>
  <c r="D174" i="2"/>
  <c r="BO173" i="2"/>
  <c r="BO171" i="2" s="1"/>
  <c r="BN173" i="2"/>
  <c r="BM173" i="2"/>
  <c r="BH173" i="2"/>
  <c r="BD173" i="2"/>
  <c r="AZ173" i="2"/>
  <c r="AY173" i="2"/>
  <c r="AX173" i="2"/>
  <c r="AW173" i="2"/>
  <c r="AV173" i="2"/>
  <c r="AR173" i="2"/>
  <c r="AN173" i="2"/>
  <c r="AJ173" i="2"/>
  <c r="AI173" i="2"/>
  <c r="AH173" i="2"/>
  <c r="AG173" i="2"/>
  <c r="AF173" i="2" s="1"/>
  <c r="AB173" i="2"/>
  <c r="X173" i="2"/>
  <c r="T173" i="2"/>
  <c r="S173" i="2"/>
  <c r="R173" i="2"/>
  <c r="BR173" i="2" s="1"/>
  <c r="Q173" i="2"/>
  <c r="P173" i="2"/>
  <c r="L173" i="2"/>
  <c r="H173" i="2"/>
  <c r="D173" i="2"/>
  <c r="BO172" i="2"/>
  <c r="BN172" i="2"/>
  <c r="BN171" i="2" s="1"/>
  <c r="BN170" i="2" s="1"/>
  <c r="BM172" i="2"/>
  <c r="BH172" i="2"/>
  <c r="BD172" i="2"/>
  <c r="AZ172" i="2"/>
  <c r="AY172" i="2"/>
  <c r="AX172" i="2"/>
  <c r="AW172" i="2"/>
  <c r="AV172" i="2"/>
  <c r="AR172" i="2"/>
  <c r="AN172" i="2"/>
  <c r="AJ172" i="2"/>
  <c r="AI172" i="2"/>
  <c r="AH172" i="2"/>
  <c r="AG172" i="2"/>
  <c r="AB172" i="2"/>
  <c r="X172" i="2"/>
  <c r="T172" i="2"/>
  <c r="S172" i="2"/>
  <c r="R172" i="2"/>
  <c r="BR172" i="2" s="1"/>
  <c r="BR171" i="2" s="1"/>
  <c r="Q172" i="2"/>
  <c r="P172" i="2" s="1"/>
  <c r="L172" i="2"/>
  <c r="H172" i="2"/>
  <c r="D172" i="2"/>
  <c r="BK171" i="2"/>
  <c r="BJ171" i="2"/>
  <c r="BI171" i="2"/>
  <c r="BG171" i="2"/>
  <c r="BG170" i="2" s="1"/>
  <c r="BF171" i="2"/>
  <c r="BE171" i="2"/>
  <c r="BD171" i="2" s="1"/>
  <c r="BC171" i="2"/>
  <c r="BB171" i="2"/>
  <c r="BA171" i="2"/>
  <c r="AZ171" i="2" s="1"/>
  <c r="AY171" i="2"/>
  <c r="AX171" i="2"/>
  <c r="AW171" i="2"/>
  <c r="AU171" i="2"/>
  <c r="AU170" i="2" s="1"/>
  <c r="AT171" i="2"/>
  <c r="AS171" i="2"/>
  <c r="AR171" i="2" s="1"/>
  <c r="AQ171" i="2"/>
  <c r="AP171" i="2"/>
  <c r="AO171" i="2"/>
  <c r="AN171" i="2" s="1"/>
  <c r="AM171" i="2"/>
  <c r="AL171" i="2"/>
  <c r="AK171" i="2"/>
  <c r="AH171" i="2"/>
  <c r="AG171" i="2"/>
  <c r="AE171" i="2"/>
  <c r="AD171" i="2"/>
  <c r="AC171" i="2"/>
  <c r="AB171" i="2" s="1"/>
  <c r="AA171" i="2"/>
  <c r="Z171" i="2"/>
  <c r="Y171" i="2"/>
  <c r="W171" i="2"/>
  <c r="W170" i="2" s="1"/>
  <c r="V171" i="2"/>
  <c r="U171" i="2"/>
  <c r="S171" i="2"/>
  <c r="Q171" i="2"/>
  <c r="O171" i="2"/>
  <c r="N171" i="2"/>
  <c r="M171" i="2"/>
  <c r="K171" i="2"/>
  <c r="K170" i="2" s="1"/>
  <c r="J171" i="2"/>
  <c r="I171" i="2"/>
  <c r="G171" i="2"/>
  <c r="F171" i="2"/>
  <c r="E171" i="2"/>
  <c r="D171" i="2"/>
  <c r="BO170" i="2"/>
  <c r="BK170" i="2"/>
  <c r="BJ170" i="2"/>
  <c r="BF170" i="2"/>
  <c r="BC170" i="2"/>
  <c r="BB170" i="2"/>
  <c r="BA170" i="2"/>
  <c r="AZ170" i="2" s="1"/>
  <c r="AY170" i="2"/>
  <c r="AT170" i="2"/>
  <c r="AS170" i="2"/>
  <c r="AR170" i="2" s="1"/>
  <c r="AQ170" i="2"/>
  <c r="AP170" i="2"/>
  <c r="AO170" i="2"/>
  <c r="AM170" i="2"/>
  <c r="AL170" i="2"/>
  <c r="AH170" i="2"/>
  <c r="AE170" i="2"/>
  <c r="AD170" i="2"/>
  <c r="AC170" i="2"/>
  <c r="AA170" i="2"/>
  <c r="Z170" i="2"/>
  <c r="V170" i="2"/>
  <c r="S170" i="2"/>
  <c r="Q170" i="2"/>
  <c r="O170" i="2"/>
  <c r="N170" i="2"/>
  <c r="J170" i="2"/>
  <c r="I170" i="2"/>
  <c r="H170" i="2" s="1"/>
  <c r="G170" i="2"/>
  <c r="F170" i="2"/>
  <c r="E170" i="2"/>
  <c r="D170" i="2" s="1"/>
  <c r="BO168" i="2"/>
  <c r="BN168" i="2"/>
  <c r="BM168" i="2"/>
  <c r="BL168" i="2" s="1"/>
  <c r="BH168" i="2"/>
  <c r="BD168" i="2"/>
  <c r="AZ168" i="2"/>
  <c r="AY168" i="2"/>
  <c r="AX168" i="2"/>
  <c r="AV168" i="2" s="1"/>
  <c r="AW168" i="2"/>
  <c r="AR168" i="2"/>
  <c r="AN168" i="2"/>
  <c r="AJ168" i="2"/>
  <c r="AI168" i="2"/>
  <c r="BS168" i="2" s="1"/>
  <c r="AH168" i="2"/>
  <c r="AG168" i="2"/>
  <c r="AB168" i="2"/>
  <c r="X168" i="2"/>
  <c r="T168" i="2"/>
  <c r="S168" i="2"/>
  <c r="R168" i="2"/>
  <c r="BR168" i="2" s="1"/>
  <c r="Q168" i="2"/>
  <c r="BQ168" i="2" s="1"/>
  <c r="L168" i="2"/>
  <c r="H168" i="2"/>
  <c r="D168" i="2"/>
  <c r="BS167" i="2"/>
  <c r="BQ167" i="2"/>
  <c r="BO167" i="2"/>
  <c r="BN167" i="2"/>
  <c r="BM167" i="2"/>
  <c r="BL167" i="2"/>
  <c r="BH167" i="2"/>
  <c r="BD167" i="2"/>
  <c r="AZ167" i="2"/>
  <c r="AY167" i="2"/>
  <c r="AX167" i="2"/>
  <c r="AX157" i="2" s="1"/>
  <c r="AW167" i="2"/>
  <c r="AV167" i="2"/>
  <c r="AR167" i="2"/>
  <c r="AN167" i="2"/>
  <c r="AJ167" i="2"/>
  <c r="AI167" i="2"/>
  <c r="AH167" i="2"/>
  <c r="AF167" i="2" s="1"/>
  <c r="AG167" i="2"/>
  <c r="AB167" i="2"/>
  <c r="X167" i="2"/>
  <c r="T167" i="2"/>
  <c r="S167" i="2"/>
  <c r="R167" i="2"/>
  <c r="Q167" i="2"/>
  <c r="L167" i="2"/>
  <c r="H167" i="2"/>
  <c r="D167" i="2"/>
  <c r="BO166" i="2"/>
  <c r="BO164" i="2" s="1"/>
  <c r="BN166" i="2"/>
  <c r="BM166" i="2"/>
  <c r="BH166" i="2"/>
  <c r="BD166" i="2"/>
  <c r="AZ166" i="2"/>
  <c r="AY166" i="2"/>
  <c r="AX166" i="2"/>
  <c r="AW166" i="2"/>
  <c r="AV166" i="2"/>
  <c r="AR166" i="2"/>
  <c r="AN166" i="2"/>
  <c r="AJ166" i="2"/>
  <c r="AI166" i="2"/>
  <c r="AH166" i="2"/>
  <c r="AG166" i="2"/>
  <c r="AF166" i="2" s="1"/>
  <c r="AB166" i="2"/>
  <c r="X166" i="2"/>
  <c r="T166" i="2"/>
  <c r="S166" i="2"/>
  <c r="BS166" i="2" s="1"/>
  <c r="R166" i="2"/>
  <c r="Q166" i="2"/>
  <c r="L166" i="2"/>
  <c r="H166" i="2"/>
  <c r="D166" i="2"/>
  <c r="BO165" i="2"/>
  <c r="BN165" i="2"/>
  <c r="BM165" i="2"/>
  <c r="BH165" i="2"/>
  <c r="BD165" i="2"/>
  <c r="AZ165" i="2"/>
  <c r="AY165" i="2"/>
  <c r="AX165" i="2"/>
  <c r="AV165" i="2" s="1"/>
  <c r="AW165" i="2"/>
  <c r="AR165" i="2"/>
  <c r="AN165" i="2"/>
  <c r="AJ165" i="2"/>
  <c r="AI165" i="2"/>
  <c r="AH165" i="2"/>
  <c r="AG165" i="2"/>
  <c r="AF165" i="2" s="1"/>
  <c r="AB165" i="2"/>
  <c r="X165" i="2"/>
  <c r="T165" i="2"/>
  <c r="S165" i="2"/>
  <c r="BS165" i="2" s="1"/>
  <c r="BS164" i="2" s="1"/>
  <c r="R165" i="2"/>
  <c r="BR165" i="2" s="1"/>
  <c r="Q165" i="2"/>
  <c r="L165" i="2"/>
  <c r="H165" i="2"/>
  <c r="D165" i="2"/>
  <c r="BN164" i="2"/>
  <c r="BK164" i="2"/>
  <c r="BJ164" i="2"/>
  <c r="BI164" i="2"/>
  <c r="BH164" i="2" s="1"/>
  <c r="BG164" i="2"/>
  <c r="BF164" i="2"/>
  <c r="BE164" i="2"/>
  <c r="BC164" i="2"/>
  <c r="BB164" i="2"/>
  <c r="BA164" i="2"/>
  <c r="AZ164" i="2"/>
  <c r="AY164" i="2"/>
  <c r="AX164" i="2"/>
  <c r="AW164" i="2"/>
  <c r="AV164" i="2" s="1"/>
  <c r="AU164" i="2"/>
  <c r="AT164" i="2"/>
  <c r="AS164" i="2"/>
  <c r="AQ164" i="2"/>
  <c r="AP164" i="2"/>
  <c r="AO164" i="2"/>
  <c r="AN164" i="2"/>
  <c r="AM164" i="2"/>
  <c r="AL164" i="2"/>
  <c r="AK164" i="2"/>
  <c r="AJ164" i="2" s="1"/>
  <c r="AI164" i="2"/>
  <c r="AH164" i="2"/>
  <c r="AG164" i="2"/>
  <c r="AF164" i="2" s="1"/>
  <c r="AE164" i="2"/>
  <c r="AD164" i="2"/>
  <c r="AC164" i="2"/>
  <c r="AB164" i="2"/>
  <c r="AA164" i="2"/>
  <c r="Z164" i="2"/>
  <c r="Y164" i="2"/>
  <c r="X164" i="2" s="1"/>
  <c r="W164" i="2"/>
  <c r="V164" i="2"/>
  <c r="U164" i="2"/>
  <c r="T164" i="2" s="1"/>
  <c r="S164" i="2"/>
  <c r="Q164" i="2"/>
  <c r="O164" i="2"/>
  <c r="N164" i="2"/>
  <c r="M164" i="2"/>
  <c r="L164" i="2" s="1"/>
  <c r="K164" i="2"/>
  <c r="J164" i="2"/>
  <c r="I164" i="2"/>
  <c r="H164" i="2" s="1"/>
  <c r="G164" i="2"/>
  <c r="F164" i="2"/>
  <c r="E164" i="2"/>
  <c r="D164" i="2"/>
  <c r="BO163" i="2"/>
  <c r="BO161" i="2" s="1"/>
  <c r="BO157" i="2" s="1"/>
  <c r="BN163" i="2"/>
  <c r="BM163" i="2"/>
  <c r="BH163" i="2"/>
  <c r="BD163" i="2"/>
  <c r="AZ163" i="2"/>
  <c r="AY163" i="2"/>
  <c r="AX163" i="2"/>
  <c r="AW163" i="2"/>
  <c r="AV163" i="2"/>
  <c r="AR163" i="2"/>
  <c r="AN163" i="2"/>
  <c r="AJ163" i="2"/>
  <c r="AI163" i="2"/>
  <c r="AH163" i="2"/>
  <c r="AG163" i="2"/>
  <c r="AB163" i="2"/>
  <c r="X163" i="2"/>
  <c r="T163" i="2"/>
  <c r="S163" i="2"/>
  <c r="R163" i="2"/>
  <c r="Q163" i="2"/>
  <c r="P163" i="2"/>
  <c r="L163" i="2"/>
  <c r="H163" i="2"/>
  <c r="D163" i="2"/>
  <c r="BO162" i="2"/>
  <c r="BN162" i="2"/>
  <c r="BM162" i="2"/>
  <c r="BH162" i="2"/>
  <c r="BD162" i="2"/>
  <c r="AZ162" i="2"/>
  <c r="AY162" i="2"/>
  <c r="AX162" i="2"/>
  <c r="AV162" i="2" s="1"/>
  <c r="AW162" i="2"/>
  <c r="AR162" i="2"/>
  <c r="AN162" i="2"/>
  <c r="AJ162" i="2"/>
  <c r="AI162" i="2"/>
  <c r="AH162" i="2"/>
  <c r="AG162" i="2"/>
  <c r="AB162" i="2"/>
  <c r="X162" i="2"/>
  <c r="T162" i="2"/>
  <c r="S162" i="2"/>
  <c r="R162" i="2"/>
  <c r="BR162" i="2" s="1"/>
  <c r="Q162" i="2"/>
  <c r="BQ162" i="2" s="1"/>
  <c r="L162" i="2"/>
  <c r="H162" i="2"/>
  <c r="D162" i="2"/>
  <c r="BN161" i="2"/>
  <c r="BK161" i="2"/>
  <c r="BJ161" i="2"/>
  <c r="BI161" i="2"/>
  <c r="BH161" i="2" s="1"/>
  <c r="BG161" i="2"/>
  <c r="BF161" i="2"/>
  <c r="BE161" i="2"/>
  <c r="BD161" i="2" s="1"/>
  <c r="BC161" i="2"/>
  <c r="BB161" i="2"/>
  <c r="BA161" i="2"/>
  <c r="AZ161" i="2"/>
  <c r="AY161" i="2"/>
  <c r="AX161" i="2"/>
  <c r="AW161" i="2"/>
  <c r="AV161" i="2" s="1"/>
  <c r="AU161" i="2"/>
  <c r="AT161" i="2"/>
  <c r="AS161" i="2"/>
  <c r="AQ161" i="2"/>
  <c r="AP161" i="2"/>
  <c r="AO161" i="2"/>
  <c r="AN161" i="2"/>
  <c r="AM161" i="2"/>
  <c r="AL161" i="2"/>
  <c r="AK161" i="2"/>
  <c r="AJ161" i="2" s="1"/>
  <c r="AH161" i="2"/>
  <c r="AG161" i="2"/>
  <c r="AE161" i="2"/>
  <c r="AD161" i="2"/>
  <c r="AC161" i="2"/>
  <c r="AB161" i="2"/>
  <c r="AA161" i="2"/>
  <c r="Z161" i="2"/>
  <c r="Y161" i="2"/>
  <c r="X161" i="2" s="1"/>
  <c r="W161" i="2"/>
  <c r="V161" i="2"/>
  <c r="U161" i="2"/>
  <c r="S161" i="2"/>
  <c r="Q161" i="2"/>
  <c r="O161" i="2"/>
  <c r="N161" i="2"/>
  <c r="M161" i="2"/>
  <c r="L161" i="2" s="1"/>
  <c r="K161" i="2"/>
  <c r="J161" i="2"/>
  <c r="I161" i="2"/>
  <c r="H161" i="2" s="1"/>
  <c r="G161" i="2"/>
  <c r="F161" i="2"/>
  <c r="E161" i="2"/>
  <c r="D161" i="2"/>
  <c r="BO160" i="2"/>
  <c r="BO158" i="2" s="1"/>
  <c r="BN160" i="2"/>
  <c r="BM160" i="2"/>
  <c r="BH160" i="2"/>
  <c r="BD160" i="2"/>
  <c r="AZ160" i="2"/>
  <c r="AY160" i="2"/>
  <c r="AX160" i="2"/>
  <c r="AW160" i="2"/>
  <c r="AV160" i="2"/>
  <c r="AR160" i="2"/>
  <c r="AN160" i="2"/>
  <c r="AJ160" i="2"/>
  <c r="AI160" i="2"/>
  <c r="AH160" i="2"/>
  <c r="AG160" i="2"/>
  <c r="AF160" i="2" s="1"/>
  <c r="AB160" i="2"/>
  <c r="X160" i="2"/>
  <c r="T160" i="2"/>
  <c r="S160" i="2"/>
  <c r="BS160" i="2" s="1"/>
  <c r="R160" i="2"/>
  <c r="Q160" i="2"/>
  <c r="L160" i="2"/>
  <c r="H160" i="2"/>
  <c r="D160" i="2"/>
  <c r="BO159" i="2"/>
  <c r="BN159" i="2"/>
  <c r="BM159" i="2"/>
  <c r="BH159" i="2"/>
  <c r="BD159" i="2"/>
  <c r="AZ159" i="2"/>
  <c r="AY159" i="2"/>
  <c r="AX159" i="2"/>
  <c r="AW159" i="2"/>
  <c r="AV159" i="2" s="1"/>
  <c r="AR159" i="2"/>
  <c r="AN159" i="2"/>
  <c r="AJ159" i="2"/>
  <c r="AI159" i="2"/>
  <c r="AH159" i="2"/>
  <c r="AG159" i="2"/>
  <c r="AF159" i="2" s="1"/>
  <c r="AB159" i="2"/>
  <c r="X159" i="2"/>
  <c r="T159" i="2"/>
  <c r="S159" i="2"/>
  <c r="BS159" i="2" s="1"/>
  <c r="BS158" i="2" s="1"/>
  <c r="R159" i="2"/>
  <c r="BR159" i="2" s="1"/>
  <c r="Q159" i="2"/>
  <c r="L159" i="2"/>
  <c r="H159" i="2"/>
  <c r="D159" i="2"/>
  <c r="BN158" i="2"/>
  <c r="BK158" i="2"/>
  <c r="BJ158" i="2"/>
  <c r="BI158" i="2"/>
  <c r="BG158" i="2"/>
  <c r="BG157" i="2" s="1"/>
  <c r="BF158" i="2"/>
  <c r="BE158" i="2"/>
  <c r="BC158" i="2"/>
  <c r="BB158" i="2"/>
  <c r="BA158" i="2"/>
  <c r="AZ158" i="2"/>
  <c r="AY158" i="2"/>
  <c r="AX158" i="2"/>
  <c r="AW158" i="2"/>
  <c r="AU158" i="2"/>
  <c r="AT158" i="2"/>
  <c r="AS158" i="2"/>
  <c r="AQ158" i="2"/>
  <c r="AP158" i="2"/>
  <c r="AO158" i="2"/>
  <c r="AN158" i="2"/>
  <c r="AM158" i="2"/>
  <c r="AL158" i="2"/>
  <c r="AK158" i="2"/>
  <c r="AI158" i="2"/>
  <c r="AH158" i="2"/>
  <c r="AG158" i="2"/>
  <c r="AE158" i="2"/>
  <c r="AD158" i="2"/>
  <c r="AC158" i="2"/>
  <c r="AB158" i="2"/>
  <c r="AA158" i="2"/>
  <c r="Z158" i="2"/>
  <c r="Y158" i="2"/>
  <c r="W158" i="2"/>
  <c r="V158" i="2"/>
  <c r="U158" i="2"/>
  <c r="T158" i="2" s="1"/>
  <c r="S158" i="2"/>
  <c r="Q158" i="2"/>
  <c r="O158" i="2"/>
  <c r="N158" i="2"/>
  <c r="M158" i="2"/>
  <c r="L158" i="2" s="1"/>
  <c r="K158" i="2"/>
  <c r="J158" i="2"/>
  <c r="I158" i="2"/>
  <c r="G158" i="2"/>
  <c r="F158" i="2"/>
  <c r="E158" i="2"/>
  <c r="D158" i="2"/>
  <c r="BN157" i="2"/>
  <c r="BK157" i="2"/>
  <c r="BJ157" i="2"/>
  <c r="BF157" i="2"/>
  <c r="BC157" i="2"/>
  <c r="BB157" i="2"/>
  <c r="BA157" i="2"/>
  <c r="AZ157" i="2" s="1"/>
  <c r="AY157" i="2"/>
  <c r="AT157" i="2"/>
  <c r="AQ157" i="2"/>
  <c r="AP157" i="2"/>
  <c r="AO157" i="2"/>
  <c r="AM157" i="2"/>
  <c r="AL157" i="2"/>
  <c r="AH157" i="2"/>
  <c r="AE157" i="2"/>
  <c r="AD157" i="2"/>
  <c r="AC157" i="2"/>
  <c r="AB157" i="2" s="1"/>
  <c r="AA157" i="2"/>
  <c r="Z157" i="2"/>
  <c r="V157" i="2"/>
  <c r="S157" i="2"/>
  <c r="Q157" i="2"/>
  <c r="O157" i="2"/>
  <c r="N157" i="2"/>
  <c r="M157" i="2"/>
  <c r="L157" i="2" s="1"/>
  <c r="J157" i="2"/>
  <c r="G157" i="2"/>
  <c r="F157" i="2"/>
  <c r="E157" i="2"/>
  <c r="D157" i="2"/>
  <c r="BO155" i="2"/>
  <c r="BN155" i="2"/>
  <c r="BL155" i="2" s="1"/>
  <c r="BM155" i="2"/>
  <c r="BH155" i="2"/>
  <c r="BD155" i="2"/>
  <c r="AZ155" i="2"/>
  <c r="AY155" i="2"/>
  <c r="AX155" i="2"/>
  <c r="AW155" i="2"/>
  <c r="AV155" i="2" s="1"/>
  <c r="AR155" i="2"/>
  <c r="AN155" i="2"/>
  <c r="AJ155" i="2"/>
  <c r="AI155" i="2"/>
  <c r="AH155" i="2"/>
  <c r="AG155" i="2"/>
  <c r="AF155" i="2" s="1"/>
  <c r="AB155" i="2"/>
  <c r="X155" i="2"/>
  <c r="T155" i="2"/>
  <c r="S155" i="2"/>
  <c r="BS155" i="2" s="1"/>
  <c r="R155" i="2"/>
  <c r="BR155" i="2" s="1"/>
  <c r="Q155" i="2"/>
  <c r="BQ155" i="2" s="1"/>
  <c r="BP155" i="2" s="1"/>
  <c r="L155" i="2"/>
  <c r="H155" i="2"/>
  <c r="D155" i="2"/>
  <c r="BO154" i="2"/>
  <c r="BN154" i="2"/>
  <c r="BM154" i="2"/>
  <c r="BL154" i="2"/>
  <c r="BH154" i="2"/>
  <c r="BD154" i="2"/>
  <c r="AZ154" i="2"/>
  <c r="AY154" i="2"/>
  <c r="AX154" i="2"/>
  <c r="AW154" i="2"/>
  <c r="AV154" i="2"/>
  <c r="AR154" i="2"/>
  <c r="AN154" i="2"/>
  <c r="AJ154" i="2"/>
  <c r="AI154" i="2"/>
  <c r="BS154" i="2" s="1"/>
  <c r="AH154" i="2"/>
  <c r="AG154" i="2"/>
  <c r="AB154" i="2"/>
  <c r="X154" i="2"/>
  <c r="T154" i="2"/>
  <c r="S154" i="2"/>
  <c r="R154" i="2"/>
  <c r="Q154" i="2"/>
  <c r="BQ154" i="2" s="1"/>
  <c r="L154" i="2"/>
  <c r="H154" i="2"/>
  <c r="D154" i="2"/>
  <c r="BO153" i="2"/>
  <c r="BN153" i="2"/>
  <c r="BM153" i="2"/>
  <c r="BL153" i="2"/>
  <c r="BH153" i="2"/>
  <c r="BD153" i="2"/>
  <c r="AZ153" i="2"/>
  <c r="AY153" i="2"/>
  <c r="AX153" i="2"/>
  <c r="AW153" i="2"/>
  <c r="AR153" i="2"/>
  <c r="AN153" i="2"/>
  <c r="AJ153" i="2"/>
  <c r="AI153" i="2"/>
  <c r="BS153" i="2" s="1"/>
  <c r="AH153" i="2"/>
  <c r="BR153" i="2" s="1"/>
  <c r="AG153" i="2"/>
  <c r="AF153" i="2"/>
  <c r="AB153" i="2"/>
  <c r="X153" i="2"/>
  <c r="T153" i="2"/>
  <c r="S153" i="2"/>
  <c r="R153" i="2"/>
  <c r="Q153" i="2"/>
  <c r="BQ153" i="2" s="1"/>
  <c r="P153" i="2"/>
  <c r="L153" i="2"/>
  <c r="H153" i="2"/>
  <c r="D153" i="2"/>
  <c r="BO152" i="2"/>
  <c r="BN152" i="2"/>
  <c r="BL152" i="2" s="1"/>
  <c r="BM152" i="2"/>
  <c r="BH152" i="2"/>
  <c r="BD152" i="2"/>
  <c r="AZ152" i="2"/>
  <c r="AY152" i="2"/>
  <c r="AX152" i="2"/>
  <c r="AW152" i="2"/>
  <c r="AV152" i="2"/>
  <c r="AR152" i="2"/>
  <c r="AN152" i="2"/>
  <c r="AJ152" i="2"/>
  <c r="AI152" i="2"/>
  <c r="AH152" i="2"/>
  <c r="AG152" i="2"/>
  <c r="AF152" i="2" s="1"/>
  <c r="AB152" i="2"/>
  <c r="X152" i="2"/>
  <c r="T152" i="2"/>
  <c r="S152" i="2"/>
  <c r="BS152" i="2" s="1"/>
  <c r="R152" i="2"/>
  <c r="BR152" i="2" s="1"/>
  <c r="Q152" i="2"/>
  <c r="L152" i="2"/>
  <c r="H152" i="2"/>
  <c r="D152" i="2"/>
  <c r="BO151" i="2"/>
  <c r="BN151" i="2"/>
  <c r="BL151" i="2" s="1"/>
  <c r="BM151" i="2"/>
  <c r="BH151" i="2"/>
  <c r="BD151" i="2"/>
  <c r="AZ151" i="2"/>
  <c r="AY151" i="2"/>
  <c r="AX151" i="2"/>
  <c r="AW151" i="2"/>
  <c r="AV151" i="2"/>
  <c r="AR151" i="2"/>
  <c r="AN151" i="2"/>
  <c r="AJ151" i="2"/>
  <c r="AI151" i="2"/>
  <c r="BS151" i="2" s="1"/>
  <c r="AH151" i="2"/>
  <c r="AG151" i="2"/>
  <c r="AB151" i="2"/>
  <c r="X151" i="2"/>
  <c r="T151" i="2"/>
  <c r="S151" i="2"/>
  <c r="R151" i="2"/>
  <c r="Q151" i="2"/>
  <c r="BQ151" i="2" s="1"/>
  <c r="L151" i="2"/>
  <c r="H151" i="2"/>
  <c r="D151" i="2"/>
  <c r="BO150" i="2"/>
  <c r="BN150" i="2"/>
  <c r="BM150" i="2"/>
  <c r="BL150" i="2"/>
  <c r="BH150" i="2"/>
  <c r="BD150" i="2"/>
  <c r="AZ150" i="2"/>
  <c r="AY150" i="2"/>
  <c r="AX150" i="2"/>
  <c r="AW150" i="2"/>
  <c r="AR150" i="2"/>
  <c r="AN150" i="2"/>
  <c r="AJ150" i="2"/>
  <c r="AI150" i="2"/>
  <c r="AI148" i="2" s="1"/>
  <c r="AH150" i="2"/>
  <c r="BR150" i="2" s="1"/>
  <c r="AG150" i="2"/>
  <c r="AF150" i="2"/>
  <c r="AB150" i="2"/>
  <c r="X150" i="2"/>
  <c r="T150" i="2"/>
  <c r="S150" i="2"/>
  <c r="R150" i="2"/>
  <c r="Q150" i="2"/>
  <c r="BQ150" i="2" s="1"/>
  <c r="P150" i="2"/>
  <c r="L150" i="2"/>
  <c r="H150" i="2"/>
  <c r="D150" i="2"/>
  <c r="BR149" i="2"/>
  <c r="BQ149" i="2"/>
  <c r="BO149" i="2"/>
  <c r="BO148" i="2" s="1"/>
  <c r="BN149" i="2"/>
  <c r="BL149" i="2" s="1"/>
  <c r="BM149" i="2"/>
  <c r="BH149" i="2"/>
  <c r="BD149" i="2"/>
  <c r="AZ149" i="2"/>
  <c r="AY149" i="2"/>
  <c r="AX149" i="2"/>
  <c r="AX148" i="2" s="1"/>
  <c r="AW149" i="2"/>
  <c r="AV149" i="2"/>
  <c r="AR149" i="2"/>
  <c r="AN149" i="2"/>
  <c r="AJ149" i="2"/>
  <c r="AI149" i="2"/>
  <c r="AH149" i="2"/>
  <c r="AG149" i="2"/>
  <c r="AF149" i="2" s="1"/>
  <c r="AB149" i="2"/>
  <c r="X149" i="2"/>
  <c r="T149" i="2"/>
  <c r="S149" i="2"/>
  <c r="R149" i="2"/>
  <c r="R148" i="2" s="1"/>
  <c r="Q149" i="2"/>
  <c r="P149" i="2" s="1"/>
  <c r="L149" i="2"/>
  <c r="H149" i="2"/>
  <c r="D149" i="2"/>
  <c r="BM148" i="2"/>
  <c r="BK148" i="2"/>
  <c r="BJ148" i="2"/>
  <c r="BH148" i="2" s="1"/>
  <c r="BI148" i="2"/>
  <c r="BG148" i="2"/>
  <c r="BF148" i="2"/>
  <c r="BE148" i="2"/>
  <c r="BD148" i="2"/>
  <c r="BC148" i="2"/>
  <c r="BB148" i="2"/>
  <c r="BB137" i="2" s="1"/>
  <c r="BA148" i="2"/>
  <c r="AZ148" i="2" s="1"/>
  <c r="AU148" i="2"/>
  <c r="AT148" i="2"/>
  <c r="AS148" i="2"/>
  <c r="AR148" i="2"/>
  <c r="AQ148" i="2"/>
  <c r="AP148" i="2"/>
  <c r="AP137" i="2" s="1"/>
  <c r="AO148" i="2"/>
  <c r="AN148" i="2"/>
  <c r="AM148" i="2"/>
  <c r="AJ148" i="2" s="1"/>
  <c r="AL148" i="2"/>
  <c r="AK148" i="2"/>
  <c r="AG148" i="2"/>
  <c r="AE148" i="2"/>
  <c r="AD148" i="2"/>
  <c r="AD137" i="2" s="1"/>
  <c r="AC148" i="2"/>
  <c r="AB148" i="2" s="1"/>
  <c r="AA148" i="2"/>
  <c r="X148" i="2" s="1"/>
  <c r="Z148" i="2"/>
  <c r="Y148" i="2"/>
  <c r="W148" i="2"/>
  <c r="V148" i="2"/>
  <c r="U148" i="2"/>
  <c r="T148" i="2"/>
  <c r="O148" i="2"/>
  <c r="L148" i="2" s="1"/>
  <c r="N148" i="2"/>
  <c r="M148" i="2"/>
  <c r="K148" i="2"/>
  <c r="J148" i="2"/>
  <c r="I148" i="2"/>
  <c r="H148" i="2"/>
  <c r="G148" i="2"/>
  <c r="F148" i="2"/>
  <c r="F137" i="2" s="1"/>
  <c r="E148" i="2"/>
  <c r="D148" i="2" s="1"/>
  <c r="BO147" i="2"/>
  <c r="BN147" i="2"/>
  <c r="BM147" i="2"/>
  <c r="BL147" i="2"/>
  <c r="BH147" i="2"/>
  <c r="BD147" i="2"/>
  <c r="AZ147" i="2"/>
  <c r="AY147" i="2"/>
  <c r="AX147" i="2"/>
  <c r="AW147" i="2"/>
  <c r="AR147" i="2"/>
  <c r="AN147" i="2"/>
  <c r="AJ147" i="2"/>
  <c r="AI147" i="2"/>
  <c r="BS147" i="2" s="1"/>
  <c r="AH147" i="2"/>
  <c r="BR147" i="2" s="1"/>
  <c r="AG147" i="2"/>
  <c r="AF147" i="2"/>
  <c r="AB147" i="2"/>
  <c r="X147" i="2"/>
  <c r="T147" i="2"/>
  <c r="S147" i="2"/>
  <c r="R147" i="2"/>
  <c r="Q147" i="2"/>
  <c r="BQ147" i="2" s="1"/>
  <c r="P147" i="2"/>
  <c r="L147" i="2"/>
  <c r="H147" i="2"/>
  <c r="D147" i="2"/>
  <c r="BR146" i="2"/>
  <c r="BO146" i="2"/>
  <c r="BL146" i="2" s="1"/>
  <c r="BN146" i="2"/>
  <c r="BM146" i="2"/>
  <c r="BH146" i="2"/>
  <c r="BD146" i="2"/>
  <c r="AZ146" i="2"/>
  <c r="AY146" i="2"/>
  <c r="AY144" i="2" s="1"/>
  <c r="AX146" i="2"/>
  <c r="AW146" i="2"/>
  <c r="AV146" i="2"/>
  <c r="AR146" i="2"/>
  <c r="AN146" i="2"/>
  <c r="AJ146" i="2"/>
  <c r="AI146" i="2"/>
  <c r="AH146" i="2"/>
  <c r="AG146" i="2"/>
  <c r="AF146" i="2" s="1"/>
  <c r="AB146" i="2"/>
  <c r="X146" i="2"/>
  <c r="T146" i="2"/>
  <c r="S146" i="2"/>
  <c r="R146" i="2"/>
  <c r="Q146" i="2"/>
  <c r="BQ146" i="2" s="1"/>
  <c r="L146" i="2"/>
  <c r="H146" i="2"/>
  <c r="D146" i="2"/>
  <c r="BO145" i="2"/>
  <c r="BN145" i="2"/>
  <c r="BN144" i="2" s="1"/>
  <c r="BM145" i="2"/>
  <c r="BM144" i="2" s="1"/>
  <c r="BH145" i="2"/>
  <c r="BD145" i="2"/>
  <c r="AZ145" i="2"/>
  <c r="AY145" i="2"/>
  <c r="AX145" i="2"/>
  <c r="AW145" i="2"/>
  <c r="AV145" i="2"/>
  <c r="AR145" i="2"/>
  <c r="AN145" i="2"/>
  <c r="AJ145" i="2"/>
  <c r="AI145" i="2"/>
  <c r="AH145" i="2"/>
  <c r="AH144" i="2" s="1"/>
  <c r="AG145" i="2"/>
  <c r="AG144" i="2" s="1"/>
  <c r="AB145" i="2"/>
  <c r="X145" i="2"/>
  <c r="T145" i="2"/>
  <c r="S145" i="2"/>
  <c r="R145" i="2"/>
  <c r="Q145" i="2"/>
  <c r="BQ145" i="2" s="1"/>
  <c r="L145" i="2"/>
  <c r="H145" i="2"/>
  <c r="D145" i="2"/>
  <c r="BO144" i="2"/>
  <c r="BK144" i="2"/>
  <c r="BJ144" i="2"/>
  <c r="BI144" i="2"/>
  <c r="BH144" i="2"/>
  <c r="BG144" i="2"/>
  <c r="BD144" i="2" s="1"/>
  <c r="BF144" i="2"/>
  <c r="BE144" i="2"/>
  <c r="BC144" i="2"/>
  <c r="BB144" i="2"/>
  <c r="BA144" i="2"/>
  <c r="AZ144" i="2"/>
  <c r="AX144" i="2"/>
  <c r="AW144" i="2"/>
  <c r="AV144" i="2" s="1"/>
  <c r="AU144" i="2"/>
  <c r="AR144" i="2" s="1"/>
  <c r="AT144" i="2"/>
  <c r="AS144" i="2"/>
  <c r="AQ144" i="2"/>
  <c r="AP144" i="2"/>
  <c r="AO144" i="2"/>
  <c r="AN144" i="2"/>
  <c r="AM144" i="2"/>
  <c r="AL144" i="2"/>
  <c r="AK144" i="2"/>
  <c r="AJ144" i="2" s="1"/>
  <c r="AE144" i="2"/>
  <c r="AD144" i="2"/>
  <c r="AC144" i="2"/>
  <c r="AB144" i="2"/>
  <c r="AA144" i="2"/>
  <c r="Z144" i="2"/>
  <c r="Y144" i="2"/>
  <c r="X144" i="2"/>
  <c r="W144" i="2"/>
  <c r="T144" i="2" s="1"/>
  <c r="V144" i="2"/>
  <c r="U144" i="2"/>
  <c r="O144" i="2"/>
  <c r="N144" i="2"/>
  <c r="M144" i="2"/>
  <c r="L144" i="2"/>
  <c r="K144" i="2"/>
  <c r="H144" i="2" s="1"/>
  <c r="J144" i="2"/>
  <c r="I144" i="2"/>
  <c r="G144" i="2"/>
  <c r="F144" i="2"/>
  <c r="E144" i="2"/>
  <c r="D144" i="2"/>
  <c r="BO143" i="2"/>
  <c r="BL143" i="2" s="1"/>
  <c r="BN143" i="2"/>
  <c r="BM143" i="2"/>
  <c r="BH143" i="2"/>
  <c r="BD143" i="2"/>
  <c r="AZ143" i="2"/>
  <c r="AY143" i="2"/>
  <c r="AY141" i="2" s="1"/>
  <c r="AX143" i="2"/>
  <c r="AW143" i="2"/>
  <c r="AR143" i="2"/>
  <c r="AN143" i="2"/>
  <c r="AJ143" i="2"/>
  <c r="AI143" i="2"/>
  <c r="AH143" i="2"/>
  <c r="AG143" i="2"/>
  <c r="AF143" i="2" s="1"/>
  <c r="AB143" i="2"/>
  <c r="X143" i="2"/>
  <c r="T143" i="2"/>
  <c r="S143" i="2"/>
  <c r="R143" i="2"/>
  <c r="BR143" i="2" s="1"/>
  <c r="Q143" i="2"/>
  <c r="BQ143" i="2" s="1"/>
  <c r="L143" i="2"/>
  <c r="H143" i="2"/>
  <c r="D143" i="2"/>
  <c r="BO142" i="2"/>
  <c r="BN142" i="2"/>
  <c r="BN141" i="2" s="1"/>
  <c r="BM142" i="2"/>
  <c r="BM141" i="2" s="1"/>
  <c r="BL141" i="2" s="1"/>
  <c r="BH142" i="2"/>
  <c r="BD142" i="2"/>
  <c r="AZ142" i="2"/>
  <c r="AY142" i="2"/>
  <c r="AX142" i="2"/>
  <c r="AW142" i="2"/>
  <c r="AV142" i="2"/>
  <c r="AR142" i="2"/>
  <c r="AN142" i="2"/>
  <c r="AJ142" i="2"/>
  <c r="AI142" i="2"/>
  <c r="AH142" i="2"/>
  <c r="AH141" i="2" s="1"/>
  <c r="AG142" i="2"/>
  <c r="AG141" i="2" s="1"/>
  <c r="AB142" i="2"/>
  <c r="X142" i="2"/>
  <c r="T142" i="2"/>
  <c r="S142" i="2"/>
  <c r="R142" i="2"/>
  <c r="Q142" i="2"/>
  <c r="L142" i="2"/>
  <c r="H142" i="2"/>
  <c r="D142" i="2"/>
  <c r="BO141" i="2"/>
  <c r="BK141" i="2"/>
  <c r="BJ141" i="2"/>
  <c r="BI141" i="2"/>
  <c r="BH141" i="2" s="1"/>
  <c r="BG141" i="2"/>
  <c r="BD141" i="2" s="1"/>
  <c r="BF141" i="2"/>
  <c r="BE141" i="2"/>
  <c r="BC141" i="2"/>
  <c r="BB141" i="2"/>
  <c r="BA141" i="2"/>
  <c r="AZ141" i="2"/>
  <c r="AX141" i="2"/>
  <c r="AU141" i="2"/>
  <c r="AR141" i="2" s="1"/>
  <c r="AT141" i="2"/>
  <c r="AS141" i="2"/>
  <c r="AQ141" i="2"/>
  <c r="AP141" i="2"/>
  <c r="AO141" i="2"/>
  <c r="AN141" i="2"/>
  <c r="AM141" i="2"/>
  <c r="AL141" i="2"/>
  <c r="AK141" i="2"/>
  <c r="AJ141" i="2" s="1"/>
  <c r="AE141" i="2"/>
  <c r="AD141" i="2"/>
  <c r="AC141" i="2"/>
  <c r="AB141" i="2"/>
  <c r="AA141" i="2"/>
  <c r="Z141" i="2"/>
  <c r="Y141" i="2"/>
  <c r="X141" i="2" s="1"/>
  <c r="W141" i="2"/>
  <c r="T141" i="2" s="1"/>
  <c r="V141" i="2"/>
  <c r="U141" i="2"/>
  <c r="O141" i="2"/>
  <c r="N141" i="2"/>
  <c r="M141" i="2"/>
  <c r="L141" i="2"/>
  <c r="K141" i="2"/>
  <c r="H141" i="2" s="1"/>
  <c r="J141" i="2"/>
  <c r="I141" i="2"/>
  <c r="G141" i="2"/>
  <c r="F141" i="2"/>
  <c r="E141" i="2"/>
  <c r="D141" i="2"/>
  <c r="BR140" i="2"/>
  <c r="BO140" i="2"/>
  <c r="BL140" i="2" s="1"/>
  <c r="BN140" i="2"/>
  <c r="BM140" i="2"/>
  <c r="BH140" i="2"/>
  <c r="BD140" i="2"/>
  <c r="AZ140" i="2"/>
  <c r="AY140" i="2"/>
  <c r="AY138" i="2" s="1"/>
  <c r="AX140" i="2"/>
  <c r="AW140" i="2"/>
  <c r="AV140" i="2"/>
  <c r="AR140" i="2"/>
  <c r="AN140" i="2"/>
  <c r="AJ140" i="2"/>
  <c r="AI140" i="2"/>
  <c r="AH140" i="2"/>
  <c r="AG140" i="2"/>
  <c r="AF140" i="2" s="1"/>
  <c r="AB140" i="2"/>
  <c r="X140" i="2"/>
  <c r="T140" i="2"/>
  <c r="S140" i="2"/>
  <c r="R140" i="2"/>
  <c r="Q140" i="2"/>
  <c r="BQ140" i="2" s="1"/>
  <c r="L140" i="2"/>
  <c r="H140" i="2"/>
  <c r="D140" i="2"/>
  <c r="BO139" i="2"/>
  <c r="BN139" i="2"/>
  <c r="BN138" i="2" s="1"/>
  <c r="BM139" i="2"/>
  <c r="BM138" i="2" s="1"/>
  <c r="BH139" i="2"/>
  <c r="BD139" i="2"/>
  <c r="AZ139" i="2"/>
  <c r="AY139" i="2"/>
  <c r="AX139" i="2"/>
  <c r="AW139" i="2"/>
  <c r="AV139" i="2"/>
  <c r="AR139" i="2"/>
  <c r="AN139" i="2"/>
  <c r="AJ139" i="2"/>
  <c r="AI139" i="2"/>
  <c r="AH139" i="2"/>
  <c r="AH138" i="2" s="1"/>
  <c r="AG139" i="2"/>
  <c r="AG138" i="2" s="1"/>
  <c r="AB139" i="2"/>
  <c r="X139" i="2"/>
  <c r="T139" i="2"/>
  <c r="S139" i="2"/>
  <c r="R139" i="2"/>
  <c r="Q139" i="2"/>
  <c r="BQ139" i="2" s="1"/>
  <c r="L139" i="2"/>
  <c r="H139" i="2"/>
  <c r="D139" i="2"/>
  <c r="BO138" i="2"/>
  <c r="BK138" i="2"/>
  <c r="BJ138" i="2"/>
  <c r="BI138" i="2"/>
  <c r="BH138" i="2"/>
  <c r="BG138" i="2"/>
  <c r="BD138" i="2" s="1"/>
  <c r="BF138" i="2"/>
  <c r="BE138" i="2"/>
  <c r="BC138" i="2"/>
  <c r="BC137" i="2" s="1"/>
  <c r="BB138" i="2"/>
  <c r="BA138" i="2"/>
  <c r="BA137" i="2" s="1"/>
  <c r="AZ137" i="2" s="1"/>
  <c r="AZ138" i="2"/>
  <c r="AX138" i="2"/>
  <c r="AW138" i="2"/>
  <c r="AU138" i="2"/>
  <c r="AR138" i="2" s="1"/>
  <c r="AT138" i="2"/>
  <c r="AS138" i="2"/>
  <c r="AQ138" i="2"/>
  <c r="AQ137" i="2" s="1"/>
  <c r="AP138" i="2"/>
  <c r="AO138" i="2"/>
  <c r="AO137" i="2" s="1"/>
  <c r="AN137" i="2" s="1"/>
  <c r="AN138" i="2"/>
  <c r="AM138" i="2"/>
  <c r="AL138" i="2"/>
  <c r="AL137" i="2" s="1"/>
  <c r="AK138" i="2"/>
  <c r="AJ138" i="2" s="1"/>
  <c r="AE138" i="2"/>
  <c r="AE137" i="2" s="1"/>
  <c r="AD138" i="2"/>
  <c r="AC138" i="2"/>
  <c r="AC137" i="2" s="1"/>
  <c r="AB137" i="2" s="1"/>
  <c r="AB138" i="2"/>
  <c r="AA138" i="2"/>
  <c r="Z138" i="2"/>
  <c r="Z137" i="2" s="1"/>
  <c r="Y138" i="2"/>
  <c r="Y137" i="2" s="1"/>
  <c r="X137" i="2" s="1"/>
  <c r="X138" i="2"/>
  <c r="W138" i="2"/>
  <c r="T138" i="2" s="1"/>
  <c r="V138" i="2"/>
  <c r="U138" i="2"/>
  <c r="O138" i="2"/>
  <c r="N138" i="2"/>
  <c r="M138" i="2"/>
  <c r="L138" i="2"/>
  <c r="K138" i="2"/>
  <c r="H138" i="2" s="1"/>
  <c r="J138" i="2"/>
  <c r="I138" i="2"/>
  <c r="G138" i="2"/>
  <c r="G137" i="2" s="1"/>
  <c r="F138" i="2"/>
  <c r="E138" i="2"/>
  <c r="E137" i="2" s="1"/>
  <c r="D137" i="2" s="1"/>
  <c r="D138" i="2"/>
  <c r="BK137" i="2"/>
  <c r="BG137" i="2"/>
  <c r="BF137" i="2"/>
  <c r="BE137" i="2"/>
  <c r="BD137" i="2" s="1"/>
  <c r="AU137" i="2"/>
  <c r="AT137" i="2"/>
  <c r="AS137" i="2"/>
  <c r="AR137" i="2" s="1"/>
  <c r="AM137" i="2"/>
  <c r="AA137" i="2"/>
  <c r="W137" i="2"/>
  <c r="V137" i="2"/>
  <c r="U137" i="2"/>
  <c r="T137" i="2"/>
  <c r="O137" i="2"/>
  <c r="K137" i="2"/>
  <c r="J137" i="2"/>
  <c r="I137" i="2"/>
  <c r="BO135" i="2"/>
  <c r="BN135" i="2"/>
  <c r="BM135" i="2"/>
  <c r="BL135" i="2" s="1"/>
  <c r="BH135" i="2"/>
  <c r="BD135" i="2"/>
  <c r="AZ135" i="2"/>
  <c r="AY135" i="2"/>
  <c r="AX135" i="2"/>
  <c r="AW135" i="2"/>
  <c r="AV135" i="2"/>
  <c r="AR135" i="2"/>
  <c r="AN135" i="2"/>
  <c r="AJ135" i="2"/>
  <c r="AI135" i="2"/>
  <c r="BS135" i="2" s="1"/>
  <c r="AH135" i="2"/>
  <c r="AG135" i="2"/>
  <c r="AB135" i="2"/>
  <c r="X135" i="2"/>
  <c r="T135" i="2"/>
  <c r="S135" i="2"/>
  <c r="R135" i="2"/>
  <c r="BR135" i="2" s="1"/>
  <c r="Q135" i="2"/>
  <c r="L135" i="2"/>
  <c r="H135" i="2"/>
  <c r="D135" i="2"/>
  <c r="BO134" i="2"/>
  <c r="BN134" i="2"/>
  <c r="BM134" i="2"/>
  <c r="BL134" i="2"/>
  <c r="BH134" i="2"/>
  <c r="BD134" i="2"/>
  <c r="AZ134" i="2"/>
  <c r="AY134" i="2"/>
  <c r="AX134" i="2"/>
  <c r="AW134" i="2"/>
  <c r="AR134" i="2"/>
  <c r="AN134" i="2"/>
  <c r="AJ134" i="2"/>
  <c r="AI134" i="2"/>
  <c r="AH134" i="2"/>
  <c r="AG134" i="2"/>
  <c r="AF134" i="2"/>
  <c r="AB134" i="2"/>
  <c r="X134" i="2"/>
  <c r="T134" i="2"/>
  <c r="S134" i="2"/>
  <c r="R134" i="2"/>
  <c r="BR134" i="2" s="1"/>
  <c r="Q134" i="2"/>
  <c r="BQ134" i="2" s="1"/>
  <c r="P134" i="2"/>
  <c r="L134" i="2"/>
  <c r="H134" i="2"/>
  <c r="D134" i="2"/>
  <c r="BQ133" i="2"/>
  <c r="BO133" i="2"/>
  <c r="BN133" i="2"/>
  <c r="BM133" i="2"/>
  <c r="BL133" i="2" s="1"/>
  <c r="BH133" i="2"/>
  <c r="BD133" i="2"/>
  <c r="AZ133" i="2"/>
  <c r="AY133" i="2"/>
  <c r="AX133" i="2"/>
  <c r="AW133" i="2"/>
  <c r="AW130" i="2" s="1"/>
  <c r="AV130" i="2" s="1"/>
  <c r="AR133" i="2"/>
  <c r="AN133" i="2"/>
  <c r="AJ133" i="2"/>
  <c r="AI133" i="2"/>
  <c r="AH133" i="2"/>
  <c r="AG133" i="2"/>
  <c r="AF133" i="2" s="1"/>
  <c r="AB133" i="2"/>
  <c r="X133" i="2"/>
  <c r="T133" i="2"/>
  <c r="S133" i="2"/>
  <c r="R133" i="2"/>
  <c r="BR133" i="2" s="1"/>
  <c r="Q133" i="2"/>
  <c r="L133" i="2"/>
  <c r="H133" i="2"/>
  <c r="D133" i="2"/>
  <c r="BO132" i="2"/>
  <c r="BN132" i="2"/>
  <c r="BN130" i="2" s="1"/>
  <c r="BM132" i="2"/>
  <c r="BL132" i="2" s="1"/>
  <c r="BH132" i="2"/>
  <c r="BD132" i="2"/>
  <c r="AZ132" i="2"/>
  <c r="AY132" i="2"/>
  <c r="AX132" i="2"/>
  <c r="AX130" i="2" s="1"/>
  <c r="AW132" i="2"/>
  <c r="AR132" i="2"/>
  <c r="AN132" i="2"/>
  <c r="AJ132" i="2"/>
  <c r="AI132" i="2"/>
  <c r="BS132" i="2" s="1"/>
  <c r="AH132" i="2"/>
  <c r="AG132" i="2"/>
  <c r="AB132" i="2"/>
  <c r="X132" i="2"/>
  <c r="T132" i="2"/>
  <c r="S132" i="2"/>
  <c r="R132" i="2"/>
  <c r="Q132" i="2"/>
  <c r="Q130" i="2" s="1"/>
  <c r="L132" i="2"/>
  <c r="H132" i="2"/>
  <c r="D132" i="2"/>
  <c r="BO131" i="2"/>
  <c r="BO130" i="2" s="1"/>
  <c r="BN131" i="2"/>
  <c r="BM131" i="2"/>
  <c r="BM130" i="2" s="1"/>
  <c r="BL131" i="2"/>
  <c r="BH131" i="2"/>
  <c r="BD131" i="2"/>
  <c r="AZ131" i="2"/>
  <c r="AY131" i="2"/>
  <c r="AY130" i="2" s="1"/>
  <c r="AX131" i="2"/>
  <c r="AW131" i="2"/>
  <c r="AV131" i="2" s="1"/>
  <c r="AR131" i="2"/>
  <c r="AN131" i="2"/>
  <c r="AJ131" i="2"/>
  <c r="AI131" i="2"/>
  <c r="AH131" i="2"/>
  <c r="AG131" i="2"/>
  <c r="AF131" i="2"/>
  <c r="AB131" i="2"/>
  <c r="X131" i="2"/>
  <c r="T131" i="2"/>
  <c r="S131" i="2"/>
  <c r="BS131" i="2" s="1"/>
  <c r="R131" i="2"/>
  <c r="BR131" i="2" s="1"/>
  <c r="Q131" i="2"/>
  <c r="BQ131" i="2" s="1"/>
  <c r="BP131" i="2" s="1"/>
  <c r="P131" i="2"/>
  <c r="L131" i="2"/>
  <c r="H131" i="2"/>
  <c r="D131" i="2"/>
  <c r="BK130" i="2"/>
  <c r="BJ130" i="2"/>
  <c r="BI130" i="2"/>
  <c r="BH130" i="2"/>
  <c r="BG130" i="2"/>
  <c r="BF130" i="2"/>
  <c r="BE130" i="2"/>
  <c r="BD130" i="2" s="1"/>
  <c r="BC130" i="2"/>
  <c r="BB130" i="2"/>
  <c r="BA130" i="2"/>
  <c r="AZ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H130" i="2"/>
  <c r="AG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BO129" i="2"/>
  <c r="BN129" i="2"/>
  <c r="BN127" i="2" s="1"/>
  <c r="BM129" i="2"/>
  <c r="BH129" i="2"/>
  <c r="BD129" i="2"/>
  <c r="AZ129" i="2"/>
  <c r="AY129" i="2"/>
  <c r="AX129" i="2"/>
  <c r="AW129" i="2"/>
  <c r="AV129" i="2"/>
  <c r="AR129" i="2"/>
  <c r="AN129" i="2"/>
  <c r="AJ129" i="2"/>
  <c r="AI129" i="2"/>
  <c r="BS129" i="2" s="1"/>
  <c r="AH129" i="2"/>
  <c r="AG129" i="2"/>
  <c r="AB129" i="2"/>
  <c r="X129" i="2"/>
  <c r="T129" i="2"/>
  <c r="S129" i="2"/>
  <c r="R129" i="2"/>
  <c r="Q129" i="2"/>
  <c r="Q127" i="2" s="1"/>
  <c r="P127" i="2" s="1"/>
  <c r="L129" i="2"/>
  <c r="H129" i="2"/>
  <c r="D129" i="2"/>
  <c r="BO128" i="2"/>
  <c r="BO127" i="2" s="1"/>
  <c r="BO111" i="2" s="1"/>
  <c r="BN128" i="2"/>
  <c r="BM128" i="2"/>
  <c r="BL128" i="2"/>
  <c r="BH128" i="2"/>
  <c r="BD128" i="2"/>
  <c r="AZ128" i="2"/>
  <c r="AY128" i="2"/>
  <c r="AX128" i="2"/>
  <c r="AW128" i="2"/>
  <c r="AR128" i="2"/>
  <c r="AN128" i="2"/>
  <c r="AJ128" i="2"/>
  <c r="AI128" i="2"/>
  <c r="AH128" i="2"/>
  <c r="AG128" i="2"/>
  <c r="AF128" i="2"/>
  <c r="AB128" i="2"/>
  <c r="X128" i="2"/>
  <c r="T128" i="2"/>
  <c r="S128" i="2"/>
  <c r="R128" i="2"/>
  <c r="BR128" i="2" s="1"/>
  <c r="Q128" i="2"/>
  <c r="BQ128" i="2" s="1"/>
  <c r="P128" i="2"/>
  <c r="L128" i="2"/>
  <c r="H128" i="2"/>
  <c r="D128" i="2"/>
  <c r="BK127" i="2"/>
  <c r="BJ127" i="2"/>
  <c r="BI127" i="2"/>
  <c r="BH127" i="2"/>
  <c r="BG127" i="2"/>
  <c r="BF127" i="2"/>
  <c r="BE127" i="2"/>
  <c r="BC127" i="2"/>
  <c r="BB127" i="2"/>
  <c r="BA127" i="2"/>
  <c r="AZ127" i="2" s="1"/>
  <c r="AX127" i="2"/>
  <c r="AW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H127" i="2"/>
  <c r="AG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O127" i="2"/>
  <c r="N127" i="2"/>
  <c r="M127" i="2"/>
  <c r="L127" i="2"/>
  <c r="K127" i="2"/>
  <c r="J127" i="2"/>
  <c r="H127" i="2" s="1"/>
  <c r="I127" i="2"/>
  <c r="G127" i="2"/>
  <c r="F127" i="2"/>
  <c r="E127" i="2"/>
  <c r="D127" i="2" s="1"/>
  <c r="BO126" i="2"/>
  <c r="BN126" i="2"/>
  <c r="BN123" i="2" s="1"/>
  <c r="BL123" i="2" s="1"/>
  <c r="BM126" i="2"/>
  <c r="BH126" i="2"/>
  <c r="BD126" i="2"/>
  <c r="AZ126" i="2"/>
  <c r="AY126" i="2"/>
  <c r="AX126" i="2"/>
  <c r="AV126" i="2" s="1"/>
  <c r="AW126" i="2"/>
  <c r="AR126" i="2"/>
  <c r="AN126" i="2"/>
  <c r="AJ126" i="2"/>
  <c r="AI126" i="2"/>
  <c r="AI123" i="2" s="1"/>
  <c r="AH126" i="2"/>
  <c r="AG126" i="2"/>
  <c r="AB126" i="2"/>
  <c r="X126" i="2"/>
  <c r="T126" i="2"/>
  <c r="S126" i="2"/>
  <c r="R126" i="2"/>
  <c r="Q126" i="2"/>
  <c r="BQ126" i="2" s="1"/>
  <c r="L126" i="2"/>
  <c r="H126" i="2"/>
  <c r="D126" i="2"/>
  <c r="BO125" i="2"/>
  <c r="BN125" i="2"/>
  <c r="BM125" i="2"/>
  <c r="BL125" i="2"/>
  <c r="BH125" i="2"/>
  <c r="BD125" i="2"/>
  <c r="AZ125" i="2"/>
  <c r="AY125" i="2"/>
  <c r="AX125" i="2"/>
  <c r="AW125" i="2"/>
  <c r="AV125" i="2" s="1"/>
  <c r="AR125" i="2"/>
  <c r="AN125" i="2"/>
  <c r="AJ125" i="2"/>
  <c r="AI125" i="2"/>
  <c r="AH125" i="2"/>
  <c r="AG125" i="2"/>
  <c r="AF125" i="2"/>
  <c r="AB125" i="2"/>
  <c r="X125" i="2"/>
  <c r="T125" i="2"/>
  <c r="S125" i="2"/>
  <c r="R125" i="2"/>
  <c r="BR125" i="2" s="1"/>
  <c r="Q125" i="2"/>
  <c r="BQ125" i="2" s="1"/>
  <c r="P125" i="2"/>
  <c r="L125" i="2"/>
  <c r="H125" i="2"/>
  <c r="D125" i="2"/>
  <c r="BO124" i="2"/>
  <c r="BN124" i="2"/>
  <c r="BM124" i="2"/>
  <c r="BL124" i="2" s="1"/>
  <c r="BH124" i="2"/>
  <c r="BD124" i="2"/>
  <c r="AZ124" i="2"/>
  <c r="AY124" i="2"/>
  <c r="AY123" i="2" s="1"/>
  <c r="AX124" i="2"/>
  <c r="AW124" i="2"/>
  <c r="AW123" i="2" s="1"/>
  <c r="AR124" i="2"/>
  <c r="AN124" i="2"/>
  <c r="AJ124" i="2"/>
  <c r="AI124" i="2"/>
  <c r="AH124" i="2"/>
  <c r="AG124" i="2"/>
  <c r="AF124" i="2" s="1"/>
  <c r="AB124" i="2"/>
  <c r="X124" i="2"/>
  <c r="T124" i="2"/>
  <c r="S124" i="2"/>
  <c r="R124" i="2"/>
  <c r="BR124" i="2" s="1"/>
  <c r="Q124" i="2"/>
  <c r="BQ124" i="2" s="1"/>
  <c r="L124" i="2"/>
  <c r="H124" i="2"/>
  <c r="D124" i="2"/>
  <c r="BO123" i="2"/>
  <c r="BM123" i="2"/>
  <c r="BK123" i="2"/>
  <c r="BJ123" i="2"/>
  <c r="BI123" i="2"/>
  <c r="BH123" i="2"/>
  <c r="BG123" i="2"/>
  <c r="BF123" i="2"/>
  <c r="BE123" i="2"/>
  <c r="BD123" i="2"/>
  <c r="BC123" i="2"/>
  <c r="BB123" i="2"/>
  <c r="BA123" i="2"/>
  <c r="BA111" i="2" s="1"/>
  <c r="AZ123" i="2"/>
  <c r="AX123" i="2"/>
  <c r="AU123" i="2"/>
  <c r="AT123" i="2"/>
  <c r="AS123" i="2"/>
  <c r="AR123" i="2"/>
  <c r="AQ123" i="2"/>
  <c r="AP123" i="2"/>
  <c r="AO123" i="2"/>
  <c r="AM123" i="2"/>
  <c r="AL123" i="2"/>
  <c r="AK123" i="2"/>
  <c r="AJ123" i="2"/>
  <c r="AG123" i="2"/>
  <c r="AE123" i="2"/>
  <c r="AD123" i="2"/>
  <c r="AC123" i="2"/>
  <c r="AB123" i="2" s="1"/>
  <c r="AA123" i="2"/>
  <c r="Z123" i="2"/>
  <c r="Y123" i="2"/>
  <c r="X123" i="2"/>
  <c r="W123" i="2"/>
  <c r="V123" i="2"/>
  <c r="U123" i="2"/>
  <c r="T123" i="2"/>
  <c r="R123" i="2"/>
  <c r="Q123" i="2"/>
  <c r="O123" i="2"/>
  <c r="N123" i="2"/>
  <c r="M123" i="2"/>
  <c r="L123" i="2"/>
  <c r="K123" i="2"/>
  <c r="J123" i="2"/>
  <c r="I123" i="2"/>
  <c r="H123" i="2"/>
  <c r="G123" i="2"/>
  <c r="F123" i="2"/>
  <c r="E123" i="2"/>
  <c r="D123" i="2" s="1"/>
  <c r="BO122" i="2"/>
  <c r="BN122" i="2"/>
  <c r="BM122" i="2"/>
  <c r="BL122" i="2"/>
  <c r="BH122" i="2"/>
  <c r="BD122" i="2"/>
  <c r="AZ122" i="2"/>
  <c r="AY122" i="2"/>
  <c r="AX122" i="2"/>
  <c r="AW122" i="2"/>
  <c r="AR122" i="2"/>
  <c r="AN122" i="2"/>
  <c r="AJ122" i="2"/>
  <c r="AI122" i="2"/>
  <c r="AH122" i="2"/>
  <c r="AG122" i="2"/>
  <c r="AF122" i="2"/>
  <c r="AB122" i="2"/>
  <c r="X122" i="2"/>
  <c r="T122" i="2"/>
  <c r="S122" i="2"/>
  <c r="R122" i="2"/>
  <c r="BR122" i="2" s="1"/>
  <c r="Q122" i="2"/>
  <c r="BQ122" i="2" s="1"/>
  <c r="L122" i="2"/>
  <c r="H122" i="2"/>
  <c r="D122" i="2"/>
  <c r="BO121" i="2"/>
  <c r="BN121" i="2"/>
  <c r="BM121" i="2"/>
  <c r="BL121" i="2"/>
  <c r="BH121" i="2"/>
  <c r="BD121" i="2"/>
  <c r="AZ121" i="2"/>
  <c r="AY121" i="2"/>
  <c r="AX121" i="2"/>
  <c r="AW121" i="2"/>
  <c r="AV121" i="2"/>
  <c r="AR121" i="2"/>
  <c r="AN121" i="2"/>
  <c r="AJ121" i="2"/>
  <c r="AI121" i="2"/>
  <c r="AH121" i="2"/>
  <c r="AG121" i="2"/>
  <c r="AF121" i="2" s="1"/>
  <c r="AB121" i="2"/>
  <c r="X121" i="2"/>
  <c r="T121" i="2"/>
  <c r="S121" i="2"/>
  <c r="R121" i="2"/>
  <c r="R119" i="2" s="1"/>
  <c r="Q121" i="2"/>
  <c r="L121" i="2"/>
  <c r="H121" i="2"/>
  <c r="D121" i="2"/>
  <c r="BO120" i="2"/>
  <c r="BN120" i="2"/>
  <c r="BN119" i="2" s="1"/>
  <c r="BM120" i="2"/>
  <c r="BM119" i="2" s="1"/>
  <c r="BH120" i="2"/>
  <c r="BD120" i="2"/>
  <c r="AZ120" i="2"/>
  <c r="AY120" i="2"/>
  <c r="AX120" i="2"/>
  <c r="AV120" i="2" s="1"/>
  <c r="AW120" i="2"/>
  <c r="AR120" i="2"/>
  <c r="AN120" i="2"/>
  <c r="AJ120" i="2"/>
  <c r="AI120" i="2"/>
  <c r="AI119" i="2" s="1"/>
  <c r="AH120" i="2"/>
  <c r="AH119" i="2" s="1"/>
  <c r="AG120" i="2"/>
  <c r="AB120" i="2"/>
  <c r="X120" i="2"/>
  <c r="T120" i="2"/>
  <c r="S120" i="2"/>
  <c r="R120" i="2"/>
  <c r="Q120" i="2"/>
  <c r="L120" i="2"/>
  <c r="H120" i="2"/>
  <c r="D120" i="2"/>
  <c r="BO119" i="2"/>
  <c r="BK119" i="2"/>
  <c r="BJ119" i="2"/>
  <c r="BI119" i="2"/>
  <c r="BH119" i="2" s="1"/>
  <c r="BG119" i="2"/>
  <c r="BF119" i="2"/>
  <c r="BE119" i="2"/>
  <c r="BD119" i="2"/>
  <c r="BC119" i="2"/>
  <c r="BB119" i="2"/>
  <c r="BA119" i="2"/>
  <c r="AZ119" i="2"/>
  <c r="AX119" i="2"/>
  <c r="AW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 s="1"/>
  <c r="AG119" i="2"/>
  <c r="AE119" i="2"/>
  <c r="AD119" i="2"/>
  <c r="AC119" i="2"/>
  <c r="AB119" i="2"/>
  <c r="AA119" i="2"/>
  <c r="Z119" i="2"/>
  <c r="Y119" i="2"/>
  <c r="X119" i="2" s="1"/>
  <c r="W119" i="2"/>
  <c r="V119" i="2"/>
  <c r="U119" i="2"/>
  <c r="T119" i="2"/>
  <c r="O119" i="2"/>
  <c r="N119" i="2"/>
  <c r="M119" i="2"/>
  <c r="L119" i="2" s="1"/>
  <c r="K119" i="2"/>
  <c r="J119" i="2"/>
  <c r="I119" i="2"/>
  <c r="H119" i="2"/>
  <c r="G119" i="2"/>
  <c r="F119" i="2"/>
  <c r="E119" i="2"/>
  <c r="D119" i="2"/>
  <c r="BR118" i="2"/>
  <c r="BO118" i="2"/>
  <c r="BN118" i="2"/>
  <c r="BM118" i="2"/>
  <c r="BL118" i="2"/>
  <c r="BH118" i="2"/>
  <c r="BD118" i="2"/>
  <c r="AZ118" i="2"/>
  <c r="AY118" i="2"/>
  <c r="AX118" i="2"/>
  <c r="AW118" i="2"/>
  <c r="AR118" i="2"/>
  <c r="AN118" i="2"/>
  <c r="AJ118" i="2"/>
  <c r="AI118" i="2"/>
  <c r="AH118" i="2"/>
  <c r="AG118" i="2"/>
  <c r="AF118" i="2" s="1"/>
  <c r="AB118" i="2"/>
  <c r="X118" i="2"/>
  <c r="T118" i="2"/>
  <c r="S118" i="2"/>
  <c r="R118" i="2"/>
  <c r="R116" i="2" s="1"/>
  <c r="Q118" i="2"/>
  <c r="L118" i="2"/>
  <c r="H118" i="2"/>
  <c r="D118" i="2"/>
  <c r="BO117" i="2"/>
  <c r="BN117" i="2"/>
  <c r="BN116" i="2" s="1"/>
  <c r="BM117" i="2"/>
  <c r="BH117" i="2"/>
  <c r="BD117" i="2"/>
  <c r="AZ117" i="2"/>
  <c r="AY117" i="2"/>
  <c r="AX117" i="2"/>
  <c r="AV117" i="2" s="1"/>
  <c r="AW117" i="2"/>
  <c r="AR117" i="2"/>
  <c r="AN117" i="2"/>
  <c r="AJ117" i="2"/>
  <c r="AI117" i="2"/>
  <c r="AI116" i="2" s="1"/>
  <c r="AH117" i="2"/>
  <c r="AG117" i="2"/>
  <c r="AB117" i="2"/>
  <c r="X117" i="2"/>
  <c r="T117" i="2"/>
  <c r="S117" i="2"/>
  <c r="R117" i="2"/>
  <c r="Q117" i="2"/>
  <c r="L117" i="2"/>
  <c r="H117" i="2"/>
  <c r="D117" i="2"/>
  <c r="BO116" i="2"/>
  <c r="BK116" i="2"/>
  <c r="BJ116" i="2"/>
  <c r="BJ111" i="2" s="1"/>
  <c r="BI116" i="2"/>
  <c r="BI111" i="2" s="1"/>
  <c r="BG116" i="2"/>
  <c r="BF116" i="2"/>
  <c r="BE116" i="2"/>
  <c r="BD116" i="2"/>
  <c r="BC116" i="2"/>
  <c r="BB116" i="2"/>
  <c r="BA116" i="2"/>
  <c r="AZ116" i="2"/>
  <c r="AY116" i="2"/>
  <c r="AX116" i="2"/>
  <c r="AX111" i="2" s="1"/>
  <c r="AU116" i="2"/>
  <c r="AT116" i="2"/>
  <c r="AS116" i="2"/>
  <c r="AR116" i="2"/>
  <c r="AQ116" i="2"/>
  <c r="AP116" i="2"/>
  <c r="AO116" i="2"/>
  <c r="AN116" i="2"/>
  <c r="AM116" i="2"/>
  <c r="AL116" i="2"/>
  <c r="AL111" i="2" s="1"/>
  <c r="AK116" i="2"/>
  <c r="AK111" i="2" s="1"/>
  <c r="AG116" i="2"/>
  <c r="AE116" i="2"/>
  <c r="AD116" i="2"/>
  <c r="AC116" i="2"/>
  <c r="AB116" i="2"/>
  <c r="AA116" i="2"/>
  <c r="Z116" i="2"/>
  <c r="Z111" i="2" s="1"/>
  <c r="Y116" i="2"/>
  <c r="X116" i="2" s="1"/>
  <c r="W116" i="2"/>
  <c r="V116" i="2"/>
  <c r="U116" i="2"/>
  <c r="T116" i="2"/>
  <c r="O116" i="2"/>
  <c r="N116" i="2"/>
  <c r="N111" i="2" s="1"/>
  <c r="M116" i="2"/>
  <c r="M111" i="2" s="1"/>
  <c r="L111" i="2" s="1"/>
  <c r="K116" i="2"/>
  <c r="J116" i="2"/>
  <c r="I116" i="2"/>
  <c r="H116" i="2"/>
  <c r="G116" i="2"/>
  <c r="F116" i="2"/>
  <c r="E116" i="2"/>
  <c r="D116" i="2"/>
  <c r="BO115" i="2"/>
  <c r="BN115" i="2"/>
  <c r="BM115" i="2"/>
  <c r="BL115" i="2"/>
  <c r="BH115" i="2"/>
  <c r="BD115" i="2"/>
  <c r="AZ115" i="2"/>
  <c r="AY115" i="2"/>
  <c r="AX115" i="2"/>
  <c r="AW115" i="2"/>
  <c r="AR115" i="2"/>
  <c r="AN115" i="2"/>
  <c r="AJ115" i="2"/>
  <c r="AI115" i="2"/>
  <c r="AH115" i="2"/>
  <c r="AG115" i="2"/>
  <c r="AF115" i="2" s="1"/>
  <c r="AB115" i="2"/>
  <c r="X115" i="2"/>
  <c r="T115" i="2"/>
  <c r="S115" i="2"/>
  <c r="R115" i="2"/>
  <c r="Q115" i="2"/>
  <c r="L115" i="2"/>
  <c r="H115" i="2"/>
  <c r="D115" i="2"/>
  <c r="BO114" i="2"/>
  <c r="BN114" i="2"/>
  <c r="BN112" i="2" s="1"/>
  <c r="BM114" i="2"/>
  <c r="BH114" i="2"/>
  <c r="BD114" i="2"/>
  <c r="AZ114" i="2"/>
  <c r="AY114" i="2"/>
  <c r="AV114" i="2" s="1"/>
  <c r="AX114" i="2"/>
  <c r="AW114" i="2"/>
  <c r="AR114" i="2"/>
  <c r="AN114" i="2"/>
  <c r="AJ114" i="2"/>
  <c r="AI114" i="2"/>
  <c r="AI112" i="2" s="1"/>
  <c r="AH114" i="2"/>
  <c r="AG114" i="2"/>
  <c r="AB114" i="2"/>
  <c r="X114" i="2"/>
  <c r="T114" i="2"/>
  <c r="S114" i="2"/>
  <c r="R114" i="2"/>
  <c r="Q114" i="2"/>
  <c r="L114" i="2"/>
  <c r="H114" i="2"/>
  <c r="D114" i="2"/>
  <c r="BO113" i="2"/>
  <c r="BN113" i="2"/>
  <c r="BM113" i="2"/>
  <c r="BL113" i="2"/>
  <c r="BH113" i="2"/>
  <c r="BD113" i="2"/>
  <c r="AZ113" i="2"/>
  <c r="AY113" i="2"/>
  <c r="AY112" i="2" s="1"/>
  <c r="AX113" i="2"/>
  <c r="AW113" i="2"/>
  <c r="AV113" i="2" s="1"/>
  <c r="AR113" i="2"/>
  <c r="AN113" i="2"/>
  <c r="AJ113" i="2"/>
  <c r="AI113" i="2"/>
  <c r="AH113" i="2"/>
  <c r="AG113" i="2"/>
  <c r="AF113" i="2"/>
  <c r="AB113" i="2"/>
  <c r="X113" i="2"/>
  <c r="T113" i="2"/>
  <c r="S113" i="2"/>
  <c r="BS113" i="2" s="1"/>
  <c r="R113" i="2"/>
  <c r="BR113" i="2" s="1"/>
  <c r="Q113" i="2"/>
  <c r="BQ113" i="2" s="1"/>
  <c r="BP113" i="2" s="1"/>
  <c r="L113" i="2"/>
  <c r="H113" i="2"/>
  <c r="D113" i="2"/>
  <c r="BO112" i="2"/>
  <c r="BK112" i="2"/>
  <c r="BJ112" i="2"/>
  <c r="BI112" i="2"/>
  <c r="BH112" i="2"/>
  <c r="BG112" i="2"/>
  <c r="BF112" i="2"/>
  <c r="BE112" i="2"/>
  <c r="BC112" i="2"/>
  <c r="BB112" i="2"/>
  <c r="BA112" i="2"/>
  <c r="AZ112" i="2"/>
  <c r="AX112" i="2"/>
  <c r="AU112" i="2"/>
  <c r="AT112" i="2"/>
  <c r="AT111" i="2" s="1"/>
  <c r="AS112" i="2"/>
  <c r="AR112" i="2"/>
  <c r="AQ112" i="2"/>
  <c r="AP112" i="2"/>
  <c r="AO112" i="2"/>
  <c r="AN112" i="2"/>
  <c r="AM112" i="2"/>
  <c r="AL112" i="2"/>
  <c r="AK112" i="2"/>
  <c r="AJ112" i="2"/>
  <c r="AG112" i="2"/>
  <c r="AG111" i="2" s="1"/>
  <c r="AE112" i="2"/>
  <c r="AD112" i="2"/>
  <c r="AC112" i="2"/>
  <c r="AB112" i="2"/>
  <c r="AA112" i="2"/>
  <c r="Z112" i="2"/>
  <c r="Y112" i="2"/>
  <c r="X112" i="2"/>
  <c r="W112" i="2"/>
  <c r="V112" i="2"/>
  <c r="U112" i="2"/>
  <c r="U111" i="2" s="1"/>
  <c r="O112" i="2"/>
  <c r="N112" i="2"/>
  <c r="M112" i="2"/>
  <c r="L112" i="2"/>
  <c r="K112" i="2"/>
  <c r="J112" i="2"/>
  <c r="I112" i="2"/>
  <c r="I111" i="2" s="1"/>
  <c r="G112" i="2"/>
  <c r="F112" i="2"/>
  <c r="E112" i="2"/>
  <c r="D112" i="2"/>
  <c r="BK111" i="2"/>
  <c r="BG111" i="2"/>
  <c r="BC111" i="2"/>
  <c r="BB111" i="2"/>
  <c r="AZ111" i="2"/>
  <c r="AU111" i="2"/>
  <c r="AQ111" i="2"/>
  <c r="AO111" i="2"/>
  <c r="AM111" i="2"/>
  <c r="AE111" i="2"/>
  <c r="AD111" i="2"/>
  <c r="AB111" i="2" s="1"/>
  <c r="AC111" i="2"/>
  <c r="AA111" i="2"/>
  <c r="W111" i="2"/>
  <c r="O111" i="2"/>
  <c r="K111" i="2"/>
  <c r="G111" i="2"/>
  <c r="F111" i="2"/>
  <c r="E111" i="2"/>
  <c r="D111" i="2" s="1"/>
  <c r="BO109" i="2"/>
  <c r="BN109" i="2"/>
  <c r="BM109" i="2"/>
  <c r="BL109" i="2" s="1"/>
  <c r="BH109" i="2"/>
  <c r="BD109" i="2"/>
  <c r="AZ109" i="2"/>
  <c r="AY109" i="2"/>
  <c r="AX109" i="2"/>
  <c r="AW109" i="2"/>
  <c r="AV109" i="2" s="1"/>
  <c r="AR109" i="2"/>
  <c r="AN109" i="2"/>
  <c r="AJ109" i="2"/>
  <c r="AI109" i="2"/>
  <c r="AH109" i="2"/>
  <c r="AG109" i="2"/>
  <c r="AF109" i="2"/>
  <c r="AB109" i="2"/>
  <c r="X109" i="2"/>
  <c r="T109" i="2"/>
  <c r="S109" i="2"/>
  <c r="BS109" i="2" s="1"/>
  <c r="R109" i="2"/>
  <c r="BR109" i="2" s="1"/>
  <c r="Q109" i="2"/>
  <c r="BQ109" i="2" s="1"/>
  <c r="L109" i="2"/>
  <c r="H109" i="2"/>
  <c r="D109" i="2"/>
  <c r="BQ108" i="2"/>
  <c r="BP108" i="2" s="1"/>
  <c r="BO108" i="2"/>
  <c r="BN108" i="2"/>
  <c r="BM108" i="2"/>
  <c r="BL108" i="2"/>
  <c r="BH108" i="2"/>
  <c r="BD108" i="2"/>
  <c r="AZ108" i="2"/>
  <c r="AY108" i="2"/>
  <c r="AX108" i="2"/>
  <c r="AW108" i="2"/>
  <c r="AV108" i="2"/>
  <c r="AR108" i="2"/>
  <c r="AN108" i="2"/>
  <c r="AJ108" i="2"/>
  <c r="AI108" i="2"/>
  <c r="AH108" i="2"/>
  <c r="AG108" i="2"/>
  <c r="AF108" i="2" s="1"/>
  <c r="AB108" i="2"/>
  <c r="X108" i="2"/>
  <c r="T108" i="2"/>
  <c r="S108" i="2"/>
  <c r="BS108" i="2" s="1"/>
  <c r="R108" i="2"/>
  <c r="BR108" i="2" s="1"/>
  <c r="Q108" i="2"/>
  <c r="P108" i="2" s="1"/>
  <c r="L108" i="2"/>
  <c r="H108" i="2"/>
  <c r="D108" i="2"/>
  <c r="BO107" i="2"/>
  <c r="BN107" i="2"/>
  <c r="BN104" i="2" s="1"/>
  <c r="BM107" i="2"/>
  <c r="BH107" i="2"/>
  <c r="BD107" i="2"/>
  <c r="AZ107" i="2"/>
  <c r="AY107" i="2"/>
  <c r="AX107" i="2"/>
  <c r="AW107" i="2"/>
  <c r="AV107" i="2" s="1"/>
  <c r="AR107" i="2"/>
  <c r="AN107" i="2"/>
  <c r="AJ107" i="2"/>
  <c r="AI107" i="2"/>
  <c r="AI104" i="2" s="1"/>
  <c r="AH107" i="2"/>
  <c r="AH104" i="2" s="1"/>
  <c r="AF104" i="2" s="1"/>
  <c r="AG107" i="2"/>
  <c r="AB107" i="2"/>
  <c r="X107" i="2"/>
  <c r="T107" i="2"/>
  <c r="S107" i="2"/>
  <c r="R107" i="2"/>
  <c r="Q107" i="2"/>
  <c r="L107" i="2"/>
  <c r="H107" i="2"/>
  <c r="D107" i="2"/>
  <c r="BO106" i="2"/>
  <c r="BN106" i="2"/>
  <c r="BM106" i="2"/>
  <c r="BL106" i="2"/>
  <c r="BH106" i="2"/>
  <c r="BD106" i="2"/>
  <c r="AZ106" i="2"/>
  <c r="AY106" i="2"/>
  <c r="AY104" i="2" s="1"/>
  <c r="AX106" i="2"/>
  <c r="AW106" i="2"/>
  <c r="AR106" i="2"/>
  <c r="AN106" i="2"/>
  <c r="AJ106" i="2"/>
  <c r="AI106" i="2"/>
  <c r="AH106" i="2"/>
  <c r="AG106" i="2"/>
  <c r="AF106" i="2"/>
  <c r="AB106" i="2"/>
  <c r="X106" i="2"/>
  <c r="T106" i="2"/>
  <c r="S106" i="2"/>
  <c r="P106" i="2" s="1"/>
  <c r="R106" i="2"/>
  <c r="BR106" i="2" s="1"/>
  <c r="Q106" i="2"/>
  <c r="BQ106" i="2" s="1"/>
  <c r="L106" i="2"/>
  <c r="H106" i="2"/>
  <c r="D106" i="2"/>
  <c r="BO105" i="2"/>
  <c r="BN105" i="2"/>
  <c r="BM105" i="2"/>
  <c r="BL105" i="2"/>
  <c r="BH105" i="2"/>
  <c r="BD105" i="2"/>
  <c r="AZ105" i="2"/>
  <c r="AY105" i="2"/>
  <c r="AX105" i="2"/>
  <c r="AW105" i="2"/>
  <c r="AR105" i="2"/>
  <c r="AN105" i="2"/>
  <c r="AJ105" i="2"/>
  <c r="AI105" i="2"/>
  <c r="AH105" i="2"/>
  <c r="AG105" i="2"/>
  <c r="AF105" i="2" s="1"/>
  <c r="AB105" i="2"/>
  <c r="X105" i="2"/>
  <c r="T105" i="2"/>
  <c r="S105" i="2"/>
  <c r="R105" i="2"/>
  <c r="R104" i="2" s="1"/>
  <c r="Q105" i="2"/>
  <c r="L105" i="2"/>
  <c r="H105" i="2"/>
  <c r="D105" i="2"/>
  <c r="BO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 s="1"/>
  <c r="AX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G104" i="2"/>
  <c r="AE104" i="2"/>
  <c r="AD104" i="2"/>
  <c r="AD88" i="2" s="1"/>
  <c r="AC104" i="2"/>
  <c r="AB104" i="2" s="1"/>
  <c r="AA104" i="2"/>
  <c r="Z104" i="2"/>
  <c r="Y104" i="2"/>
  <c r="X104" i="2"/>
  <c r="W104" i="2"/>
  <c r="V104" i="2"/>
  <c r="U104" i="2"/>
  <c r="T104" i="2"/>
  <c r="Q104" i="2"/>
  <c r="O104" i="2"/>
  <c r="N104" i="2"/>
  <c r="M104" i="2"/>
  <c r="L104" i="2"/>
  <c r="K104" i="2"/>
  <c r="J104" i="2"/>
  <c r="I104" i="2"/>
  <c r="H104" i="2"/>
  <c r="G104" i="2"/>
  <c r="F104" i="2"/>
  <c r="E104" i="2"/>
  <c r="D104" i="2" s="1"/>
  <c r="BO103" i="2"/>
  <c r="BN103" i="2"/>
  <c r="BM103" i="2"/>
  <c r="BL103" i="2"/>
  <c r="BH103" i="2"/>
  <c r="BD103" i="2"/>
  <c r="AZ103" i="2"/>
  <c r="AY103" i="2"/>
  <c r="AY101" i="2" s="1"/>
  <c r="AX103" i="2"/>
  <c r="AW103" i="2"/>
  <c r="AV103" i="2" s="1"/>
  <c r="AR103" i="2"/>
  <c r="AN103" i="2"/>
  <c r="AJ103" i="2"/>
  <c r="AI103" i="2"/>
  <c r="AH103" i="2"/>
  <c r="AG103" i="2"/>
  <c r="AF103" i="2"/>
  <c r="AB103" i="2"/>
  <c r="X103" i="2"/>
  <c r="T103" i="2"/>
  <c r="S103" i="2"/>
  <c r="BS103" i="2" s="1"/>
  <c r="R103" i="2"/>
  <c r="BR103" i="2" s="1"/>
  <c r="Q103" i="2"/>
  <c r="BQ103" i="2" s="1"/>
  <c r="L103" i="2"/>
  <c r="H103" i="2"/>
  <c r="D103" i="2"/>
  <c r="BQ102" i="2"/>
  <c r="BO102" i="2"/>
  <c r="BN102" i="2"/>
  <c r="BM102" i="2"/>
  <c r="BL102" i="2" s="1"/>
  <c r="BH102" i="2"/>
  <c r="BD102" i="2"/>
  <c r="AZ102" i="2"/>
  <c r="AY102" i="2"/>
  <c r="AX102" i="2"/>
  <c r="AW102" i="2"/>
  <c r="AW101" i="2" s="1"/>
  <c r="AR102" i="2"/>
  <c r="AN102" i="2"/>
  <c r="AJ102" i="2"/>
  <c r="AI102" i="2"/>
  <c r="AH102" i="2"/>
  <c r="AG102" i="2"/>
  <c r="AF102" i="2"/>
  <c r="AB102" i="2"/>
  <c r="X102" i="2"/>
  <c r="T102" i="2"/>
  <c r="S102" i="2"/>
  <c r="R102" i="2"/>
  <c r="BR102" i="2" s="1"/>
  <c r="Q102" i="2"/>
  <c r="L102" i="2"/>
  <c r="H102" i="2"/>
  <c r="D102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B88" i="2" s="1"/>
  <c r="BB67" i="2" s="1"/>
  <c r="BA101" i="2"/>
  <c r="AZ101" i="2"/>
  <c r="AX101" i="2"/>
  <c r="AU101" i="2"/>
  <c r="AT101" i="2"/>
  <c r="AS101" i="2"/>
  <c r="AR101" i="2"/>
  <c r="AQ101" i="2"/>
  <c r="AP101" i="2"/>
  <c r="AN101" i="2" s="1"/>
  <c r="AO101" i="2"/>
  <c r="AM101" i="2"/>
  <c r="AL101" i="2"/>
  <c r="AK101" i="2"/>
  <c r="AJ101" i="2"/>
  <c r="AI101" i="2"/>
  <c r="AH101" i="2"/>
  <c r="AG101" i="2"/>
  <c r="AF101" i="2" s="1"/>
  <c r="AE101" i="2"/>
  <c r="AD101" i="2"/>
  <c r="AC101" i="2"/>
  <c r="AB101" i="2" s="1"/>
  <c r="AA101" i="2"/>
  <c r="Z101" i="2"/>
  <c r="Y101" i="2"/>
  <c r="X101" i="2"/>
  <c r="W101" i="2"/>
  <c r="V101" i="2"/>
  <c r="U101" i="2"/>
  <c r="T101" i="2"/>
  <c r="R101" i="2"/>
  <c r="O101" i="2"/>
  <c r="N101" i="2"/>
  <c r="M101" i="2"/>
  <c r="L101" i="2"/>
  <c r="K101" i="2"/>
  <c r="J101" i="2"/>
  <c r="I101" i="2"/>
  <c r="H101" i="2"/>
  <c r="G101" i="2"/>
  <c r="F101" i="2"/>
  <c r="E101" i="2"/>
  <c r="BO100" i="2"/>
  <c r="BN100" i="2"/>
  <c r="BM100" i="2"/>
  <c r="BL100" i="2" s="1"/>
  <c r="BH100" i="2"/>
  <c r="BD100" i="2"/>
  <c r="AZ100" i="2"/>
  <c r="AY100" i="2"/>
  <c r="AX100" i="2"/>
  <c r="AW100" i="2"/>
  <c r="AR100" i="2"/>
  <c r="AN100" i="2"/>
  <c r="AJ100" i="2"/>
  <c r="AI100" i="2"/>
  <c r="AH100" i="2"/>
  <c r="AG100" i="2"/>
  <c r="AF100" i="2"/>
  <c r="AB100" i="2"/>
  <c r="X100" i="2"/>
  <c r="T100" i="2"/>
  <c r="S100" i="2"/>
  <c r="BS100" i="2" s="1"/>
  <c r="R100" i="2"/>
  <c r="BR100" i="2" s="1"/>
  <c r="Q100" i="2"/>
  <c r="BQ100" i="2" s="1"/>
  <c r="BP100" i="2" s="1"/>
  <c r="P100" i="2"/>
  <c r="L100" i="2"/>
  <c r="H100" i="2"/>
  <c r="D100" i="2"/>
  <c r="BR99" i="2"/>
  <c r="BO99" i="2"/>
  <c r="BN99" i="2"/>
  <c r="BM99" i="2"/>
  <c r="BL99" i="2" s="1"/>
  <c r="BH99" i="2"/>
  <c r="BD99" i="2"/>
  <c r="AZ99" i="2"/>
  <c r="AY99" i="2"/>
  <c r="AX99" i="2"/>
  <c r="AW99" i="2"/>
  <c r="AW97" i="2" s="1"/>
  <c r="AV99" i="2"/>
  <c r="AR99" i="2"/>
  <c r="AN99" i="2"/>
  <c r="AJ99" i="2"/>
  <c r="AI99" i="2"/>
  <c r="AH99" i="2"/>
  <c r="AG99" i="2"/>
  <c r="AF99" i="2" s="1"/>
  <c r="AB99" i="2"/>
  <c r="X99" i="2"/>
  <c r="T99" i="2"/>
  <c r="S99" i="2"/>
  <c r="R99" i="2"/>
  <c r="R97" i="2" s="1"/>
  <c r="Q99" i="2"/>
  <c r="BQ99" i="2" s="1"/>
  <c r="L99" i="2"/>
  <c r="H99" i="2"/>
  <c r="D99" i="2"/>
  <c r="BO98" i="2"/>
  <c r="BN98" i="2"/>
  <c r="BN97" i="2" s="1"/>
  <c r="BM98" i="2"/>
  <c r="BM97" i="2" s="1"/>
  <c r="BL98" i="2"/>
  <c r="BH98" i="2"/>
  <c r="BD98" i="2"/>
  <c r="AZ98" i="2"/>
  <c r="AY98" i="2"/>
  <c r="AX98" i="2"/>
  <c r="AW98" i="2"/>
  <c r="AV98" i="2"/>
  <c r="AR98" i="2"/>
  <c r="AN98" i="2"/>
  <c r="AJ98" i="2"/>
  <c r="AI98" i="2"/>
  <c r="AI97" i="2" s="1"/>
  <c r="AH98" i="2"/>
  <c r="AG98" i="2"/>
  <c r="AB98" i="2"/>
  <c r="X98" i="2"/>
  <c r="T98" i="2"/>
  <c r="S98" i="2"/>
  <c r="BS98" i="2" s="1"/>
  <c r="R98" i="2"/>
  <c r="Q98" i="2"/>
  <c r="BQ98" i="2" s="1"/>
  <c r="L98" i="2"/>
  <c r="H98" i="2"/>
  <c r="D98" i="2"/>
  <c r="BO97" i="2"/>
  <c r="BK97" i="2"/>
  <c r="BJ97" i="2"/>
  <c r="BI97" i="2"/>
  <c r="BH97" i="2" s="1"/>
  <c r="BG97" i="2"/>
  <c r="BF97" i="2"/>
  <c r="BE97" i="2"/>
  <c r="BD97" i="2" s="1"/>
  <c r="BC97" i="2"/>
  <c r="BB97" i="2"/>
  <c r="BA97" i="2"/>
  <c r="AZ97" i="2"/>
  <c r="AY97" i="2"/>
  <c r="AX97" i="2"/>
  <c r="AU97" i="2"/>
  <c r="AT97" i="2"/>
  <c r="AS97" i="2"/>
  <c r="AR97" i="2" s="1"/>
  <c r="AQ97" i="2"/>
  <c r="AP97" i="2"/>
  <c r="AO97" i="2"/>
  <c r="AN97" i="2"/>
  <c r="AM97" i="2"/>
  <c r="AL97" i="2"/>
  <c r="AK97" i="2"/>
  <c r="AJ97" i="2" s="1"/>
  <c r="AG97" i="2"/>
  <c r="AE97" i="2"/>
  <c r="AD97" i="2"/>
  <c r="AC97" i="2"/>
  <c r="AB97" i="2"/>
  <c r="AA97" i="2"/>
  <c r="Z97" i="2"/>
  <c r="X97" i="2" s="1"/>
  <c r="Y97" i="2"/>
  <c r="W97" i="2"/>
  <c r="V97" i="2"/>
  <c r="U97" i="2"/>
  <c r="T97" i="2" s="1"/>
  <c r="O97" i="2"/>
  <c r="N97" i="2"/>
  <c r="M97" i="2"/>
  <c r="L97" i="2"/>
  <c r="K97" i="2"/>
  <c r="J97" i="2"/>
  <c r="I97" i="2"/>
  <c r="H97" i="2"/>
  <c r="G97" i="2"/>
  <c r="F97" i="2"/>
  <c r="E97" i="2"/>
  <c r="D97" i="2"/>
  <c r="BR96" i="2"/>
  <c r="BO96" i="2"/>
  <c r="BN96" i="2"/>
  <c r="BM96" i="2"/>
  <c r="BL96" i="2" s="1"/>
  <c r="BH96" i="2"/>
  <c r="BD96" i="2"/>
  <c r="AZ96" i="2"/>
  <c r="AY96" i="2"/>
  <c r="AX96" i="2"/>
  <c r="AW96" i="2"/>
  <c r="AW93" i="2" s="1"/>
  <c r="AV96" i="2"/>
  <c r="AR96" i="2"/>
  <c r="AN96" i="2"/>
  <c r="AJ96" i="2"/>
  <c r="AI96" i="2"/>
  <c r="AH96" i="2"/>
  <c r="AG96" i="2"/>
  <c r="AF96" i="2" s="1"/>
  <c r="AB96" i="2"/>
  <c r="X96" i="2"/>
  <c r="T96" i="2"/>
  <c r="S96" i="2"/>
  <c r="R96" i="2"/>
  <c r="R93" i="2" s="1"/>
  <c r="Q96" i="2"/>
  <c r="BQ96" i="2" s="1"/>
  <c r="L96" i="2"/>
  <c r="H96" i="2"/>
  <c r="D96" i="2"/>
  <c r="BO95" i="2"/>
  <c r="BN95" i="2"/>
  <c r="BN93" i="2" s="1"/>
  <c r="BM95" i="2"/>
  <c r="BM93" i="2" s="1"/>
  <c r="BH95" i="2"/>
  <c r="BD95" i="2"/>
  <c r="AZ95" i="2"/>
  <c r="AY95" i="2"/>
  <c r="AX95" i="2"/>
  <c r="AW95" i="2"/>
  <c r="AV95" i="2" s="1"/>
  <c r="AR95" i="2"/>
  <c r="AN95" i="2"/>
  <c r="AJ95" i="2"/>
  <c r="AI95" i="2"/>
  <c r="AI93" i="2" s="1"/>
  <c r="AH95" i="2"/>
  <c r="AG95" i="2"/>
  <c r="AB95" i="2"/>
  <c r="X95" i="2"/>
  <c r="T95" i="2"/>
  <c r="S95" i="2"/>
  <c r="R95" i="2"/>
  <c r="Q95" i="2"/>
  <c r="BQ95" i="2" s="1"/>
  <c r="L95" i="2"/>
  <c r="H95" i="2"/>
  <c r="D95" i="2"/>
  <c r="BO94" i="2"/>
  <c r="BN94" i="2"/>
  <c r="BM94" i="2"/>
  <c r="BL94" i="2" s="1"/>
  <c r="BH94" i="2"/>
  <c r="BD94" i="2"/>
  <c r="AZ94" i="2"/>
  <c r="AY94" i="2"/>
  <c r="AY93" i="2" s="1"/>
  <c r="AX94" i="2"/>
  <c r="AW94" i="2"/>
  <c r="AV94" i="2" s="1"/>
  <c r="AR94" i="2"/>
  <c r="AN94" i="2"/>
  <c r="AJ94" i="2"/>
  <c r="AI94" i="2"/>
  <c r="AH94" i="2"/>
  <c r="AG94" i="2"/>
  <c r="AF94" i="2"/>
  <c r="AB94" i="2"/>
  <c r="X94" i="2"/>
  <c r="T94" i="2"/>
  <c r="S94" i="2"/>
  <c r="BS94" i="2" s="1"/>
  <c r="R94" i="2"/>
  <c r="BR94" i="2" s="1"/>
  <c r="Q94" i="2"/>
  <c r="BQ94" i="2" s="1"/>
  <c r="P94" i="2"/>
  <c r="L94" i="2"/>
  <c r="H94" i="2"/>
  <c r="D94" i="2"/>
  <c r="BO93" i="2"/>
  <c r="BK93" i="2"/>
  <c r="BJ93" i="2"/>
  <c r="BI93" i="2"/>
  <c r="BH93" i="2" s="1"/>
  <c r="BG93" i="2"/>
  <c r="BF93" i="2"/>
  <c r="BE93" i="2"/>
  <c r="BC93" i="2"/>
  <c r="BB93" i="2"/>
  <c r="BA93" i="2"/>
  <c r="AZ93" i="2"/>
  <c r="AX93" i="2"/>
  <c r="AU93" i="2"/>
  <c r="AT93" i="2"/>
  <c r="AR93" i="2" s="1"/>
  <c r="AS93" i="2"/>
  <c r="AQ93" i="2"/>
  <c r="AP93" i="2"/>
  <c r="AO93" i="2"/>
  <c r="AN93" i="2"/>
  <c r="AM93" i="2"/>
  <c r="AL93" i="2"/>
  <c r="AK93" i="2"/>
  <c r="AJ93" i="2"/>
  <c r="AG93" i="2"/>
  <c r="AE93" i="2"/>
  <c r="AD93" i="2"/>
  <c r="AC93" i="2"/>
  <c r="AB93" i="2"/>
  <c r="AA93" i="2"/>
  <c r="Z93" i="2"/>
  <c r="Y93" i="2"/>
  <c r="X93" i="2"/>
  <c r="W93" i="2"/>
  <c r="V93" i="2"/>
  <c r="U93" i="2"/>
  <c r="T93" i="2" s="1"/>
  <c r="O93" i="2"/>
  <c r="N93" i="2"/>
  <c r="M93" i="2"/>
  <c r="L93" i="2"/>
  <c r="K93" i="2"/>
  <c r="J93" i="2"/>
  <c r="I93" i="2"/>
  <c r="H93" i="2" s="1"/>
  <c r="G93" i="2"/>
  <c r="F93" i="2"/>
  <c r="E93" i="2"/>
  <c r="D93" i="2"/>
  <c r="BO92" i="2"/>
  <c r="BN92" i="2"/>
  <c r="BM92" i="2"/>
  <c r="BL92" i="2" s="1"/>
  <c r="BH92" i="2"/>
  <c r="BD92" i="2"/>
  <c r="AZ92" i="2"/>
  <c r="AY92" i="2"/>
  <c r="AX92" i="2"/>
  <c r="AW92" i="2"/>
  <c r="AV92" i="2" s="1"/>
  <c r="AR92" i="2"/>
  <c r="AN92" i="2"/>
  <c r="AJ92" i="2"/>
  <c r="AI92" i="2"/>
  <c r="AH92" i="2"/>
  <c r="AG92" i="2"/>
  <c r="AB92" i="2"/>
  <c r="X92" i="2"/>
  <c r="T92" i="2"/>
  <c r="S92" i="2"/>
  <c r="R92" i="2"/>
  <c r="Q92" i="2"/>
  <c r="L92" i="2"/>
  <c r="H92" i="2"/>
  <c r="D92" i="2"/>
  <c r="BS91" i="2"/>
  <c r="BO91" i="2"/>
  <c r="BN91" i="2"/>
  <c r="BM91" i="2"/>
  <c r="BL91" i="2" s="1"/>
  <c r="BH91" i="2"/>
  <c r="BD91" i="2"/>
  <c r="AZ91" i="2"/>
  <c r="AY91" i="2"/>
  <c r="AX91" i="2"/>
  <c r="AW91" i="2"/>
  <c r="AR91" i="2"/>
  <c r="AN91" i="2"/>
  <c r="AJ91" i="2"/>
  <c r="AI91" i="2"/>
  <c r="AH91" i="2"/>
  <c r="AG91" i="2"/>
  <c r="AF91" i="2" s="1"/>
  <c r="AB91" i="2"/>
  <c r="X91" i="2"/>
  <c r="T91" i="2"/>
  <c r="S91" i="2"/>
  <c r="R91" i="2"/>
  <c r="BR91" i="2" s="1"/>
  <c r="Q91" i="2"/>
  <c r="L91" i="2"/>
  <c r="H91" i="2"/>
  <c r="D91" i="2"/>
  <c r="BO90" i="2"/>
  <c r="BN90" i="2"/>
  <c r="BM90" i="2"/>
  <c r="BH90" i="2"/>
  <c r="BD90" i="2"/>
  <c r="AZ90" i="2"/>
  <c r="AY90" i="2"/>
  <c r="AX90" i="2"/>
  <c r="AV90" i="2" s="1"/>
  <c r="AW90" i="2"/>
  <c r="AR90" i="2"/>
  <c r="AN90" i="2"/>
  <c r="AJ90" i="2"/>
  <c r="AI90" i="2"/>
  <c r="AH90" i="2"/>
  <c r="AH89" i="2" s="1"/>
  <c r="AG90" i="2"/>
  <c r="AB90" i="2"/>
  <c r="X90" i="2"/>
  <c r="T90" i="2"/>
  <c r="S90" i="2"/>
  <c r="R90" i="2"/>
  <c r="BR90" i="2" s="1"/>
  <c r="Q90" i="2"/>
  <c r="L90" i="2"/>
  <c r="H90" i="2"/>
  <c r="D90" i="2"/>
  <c r="BO89" i="2"/>
  <c r="BO88" i="2" s="1"/>
  <c r="BK89" i="2"/>
  <c r="BJ89" i="2"/>
  <c r="BJ88" i="2" s="1"/>
  <c r="BI89" i="2"/>
  <c r="BI88" i="2" s="1"/>
  <c r="BH88" i="2" s="1"/>
  <c r="BG89" i="2"/>
  <c r="BF89" i="2"/>
  <c r="BE89" i="2"/>
  <c r="BD89" i="2" s="1"/>
  <c r="BC89" i="2"/>
  <c r="BC88" i="2" s="1"/>
  <c r="BB89" i="2"/>
  <c r="BA89" i="2"/>
  <c r="BA88" i="2" s="1"/>
  <c r="AY89" i="2"/>
  <c r="AU89" i="2"/>
  <c r="AT89" i="2"/>
  <c r="AS89" i="2"/>
  <c r="AR89" i="2" s="1"/>
  <c r="AQ89" i="2"/>
  <c r="AQ88" i="2" s="1"/>
  <c r="AP89" i="2"/>
  <c r="AO89" i="2"/>
  <c r="AO88" i="2" s="1"/>
  <c r="AM89" i="2"/>
  <c r="AL89" i="2"/>
  <c r="AL88" i="2" s="1"/>
  <c r="AK89" i="2"/>
  <c r="AJ89" i="2"/>
  <c r="AE89" i="2"/>
  <c r="AE88" i="2" s="1"/>
  <c r="AD89" i="2"/>
  <c r="AC89" i="2"/>
  <c r="AC88" i="2" s="1"/>
  <c r="AB88" i="2" s="1"/>
  <c r="AA89" i="2"/>
  <c r="Z89" i="2"/>
  <c r="Z88" i="2" s="1"/>
  <c r="Y89" i="2"/>
  <c r="Y88" i="2" s="1"/>
  <c r="W89" i="2"/>
  <c r="V89" i="2"/>
  <c r="U89" i="2"/>
  <c r="T89" i="2" s="1"/>
  <c r="S89" i="2"/>
  <c r="O89" i="2"/>
  <c r="N89" i="2"/>
  <c r="N88" i="2" s="1"/>
  <c r="M89" i="2"/>
  <c r="M88" i="2" s="1"/>
  <c r="L88" i="2" s="1"/>
  <c r="L89" i="2"/>
  <c r="K89" i="2"/>
  <c r="J89" i="2"/>
  <c r="I89" i="2"/>
  <c r="H89" i="2" s="1"/>
  <c r="G89" i="2"/>
  <c r="G88" i="2" s="1"/>
  <c r="F89" i="2"/>
  <c r="E89" i="2"/>
  <c r="E88" i="2" s="1"/>
  <c r="BK88" i="2"/>
  <c r="BG88" i="2"/>
  <c r="BF88" i="2"/>
  <c r="AY88" i="2"/>
  <c r="AU88" i="2"/>
  <c r="AT88" i="2"/>
  <c r="AS88" i="2"/>
  <c r="AR88" i="2"/>
  <c r="AM88" i="2"/>
  <c r="AA88" i="2"/>
  <c r="W88" i="2"/>
  <c r="V88" i="2"/>
  <c r="T88" i="2" s="1"/>
  <c r="U88" i="2"/>
  <c r="O88" i="2"/>
  <c r="K88" i="2"/>
  <c r="J88" i="2"/>
  <c r="I88" i="2"/>
  <c r="H88" i="2"/>
  <c r="BO86" i="2"/>
  <c r="BN86" i="2"/>
  <c r="BM86" i="2"/>
  <c r="BQ86" i="2" s="1"/>
  <c r="BL86" i="2"/>
  <c r="BH86" i="2"/>
  <c r="BD86" i="2"/>
  <c r="AZ86" i="2"/>
  <c r="AY86" i="2"/>
  <c r="AX86" i="2"/>
  <c r="AV86" i="2" s="1"/>
  <c r="AW86" i="2"/>
  <c r="AR86" i="2"/>
  <c r="AN86" i="2"/>
  <c r="AJ86" i="2"/>
  <c r="AI86" i="2"/>
  <c r="BS86" i="2" s="1"/>
  <c r="AH86" i="2"/>
  <c r="AG86" i="2"/>
  <c r="AF86" i="2" s="1"/>
  <c r="AB86" i="2"/>
  <c r="X86" i="2"/>
  <c r="T86" i="2"/>
  <c r="S86" i="2"/>
  <c r="R86" i="2"/>
  <c r="Q86" i="2"/>
  <c r="P86" i="2"/>
  <c r="L86" i="2"/>
  <c r="H86" i="2"/>
  <c r="D86" i="2"/>
  <c r="BO85" i="2"/>
  <c r="BN85" i="2"/>
  <c r="BM85" i="2"/>
  <c r="BL85" i="2" s="1"/>
  <c r="BH85" i="2"/>
  <c r="BD85" i="2"/>
  <c r="AZ85" i="2"/>
  <c r="AY85" i="2"/>
  <c r="AX85" i="2"/>
  <c r="AW85" i="2"/>
  <c r="AV85" i="2" s="1"/>
  <c r="AR85" i="2"/>
  <c r="AN85" i="2"/>
  <c r="AJ85" i="2"/>
  <c r="AI85" i="2"/>
  <c r="AH85" i="2"/>
  <c r="AG85" i="2"/>
  <c r="AF85" i="2"/>
  <c r="AB85" i="2"/>
  <c r="X85" i="2"/>
  <c r="T85" i="2"/>
  <c r="S85" i="2"/>
  <c r="R85" i="2"/>
  <c r="BR85" i="2" s="1"/>
  <c r="Q85" i="2"/>
  <c r="BQ85" i="2" s="1"/>
  <c r="P85" i="2"/>
  <c r="L85" i="2"/>
  <c r="H85" i="2"/>
  <c r="D85" i="2"/>
  <c r="BQ84" i="2"/>
  <c r="BP84" i="2" s="1"/>
  <c r="BO84" i="2"/>
  <c r="BN84" i="2"/>
  <c r="BM84" i="2"/>
  <c r="BL84" i="2" s="1"/>
  <c r="BH84" i="2"/>
  <c r="BD84" i="2"/>
  <c r="AZ84" i="2"/>
  <c r="AY84" i="2"/>
  <c r="AX84" i="2"/>
  <c r="AW84" i="2"/>
  <c r="AR84" i="2"/>
  <c r="AN84" i="2"/>
  <c r="AJ84" i="2"/>
  <c r="AI84" i="2"/>
  <c r="AH84" i="2"/>
  <c r="AG84" i="2"/>
  <c r="AF84" i="2" s="1"/>
  <c r="AB84" i="2"/>
  <c r="X84" i="2"/>
  <c r="T84" i="2"/>
  <c r="S84" i="2"/>
  <c r="BS84" i="2" s="1"/>
  <c r="R84" i="2"/>
  <c r="BR84" i="2" s="1"/>
  <c r="Q84" i="2"/>
  <c r="L84" i="2"/>
  <c r="H84" i="2"/>
  <c r="D84" i="2"/>
  <c r="BO83" i="2"/>
  <c r="BN83" i="2"/>
  <c r="BM83" i="2"/>
  <c r="BH83" i="2"/>
  <c r="BD83" i="2"/>
  <c r="AZ83" i="2"/>
  <c r="AY83" i="2"/>
  <c r="AX83" i="2"/>
  <c r="AW83" i="2"/>
  <c r="AR83" i="2"/>
  <c r="AN83" i="2"/>
  <c r="AJ83" i="2"/>
  <c r="AI83" i="2"/>
  <c r="AH83" i="2"/>
  <c r="AH82" i="2" s="1"/>
  <c r="AG83" i="2"/>
  <c r="AB83" i="2"/>
  <c r="X83" i="2"/>
  <c r="T83" i="2"/>
  <c r="S83" i="2"/>
  <c r="R83" i="2"/>
  <c r="Q83" i="2"/>
  <c r="P83" i="2"/>
  <c r="L83" i="2"/>
  <c r="H83" i="2"/>
  <c r="D83" i="2"/>
  <c r="BO82" i="2"/>
  <c r="BK82" i="2"/>
  <c r="BJ82" i="2"/>
  <c r="BI82" i="2"/>
  <c r="BH82" i="2"/>
  <c r="BG82" i="2"/>
  <c r="BF82" i="2"/>
  <c r="BE82" i="2"/>
  <c r="BD82" i="2" s="1"/>
  <c r="BC82" i="2"/>
  <c r="BB82" i="2"/>
  <c r="BA82" i="2"/>
  <c r="AZ82" i="2" s="1"/>
  <c r="AY82" i="2"/>
  <c r="AU82" i="2"/>
  <c r="AT82" i="2"/>
  <c r="AS82" i="2"/>
  <c r="AR82" i="2" s="1"/>
  <c r="AQ82" i="2"/>
  <c r="AP82" i="2"/>
  <c r="AO82" i="2"/>
  <c r="AM82" i="2"/>
  <c r="AL82" i="2"/>
  <c r="AK82" i="2"/>
  <c r="AJ82" i="2" s="1"/>
  <c r="AE82" i="2"/>
  <c r="AD82" i="2"/>
  <c r="AC82" i="2"/>
  <c r="AA82" i="2"/>
  <c r="Z82" i="2"/>
  <c r="Y82" i="2"/>
  <c r="X82" i="2" s="1"/>
  <c r="W82" i="2"/>
  <c r="V82" i="2"/>
  <c r="U82" i="2"/>
  <c r="T82" i="2" s="1"/>
  <c r="S82" i="2"/>
  <c r="O82" i="2"/>
  <c r="N82" i="2"/>
  <c r="M82" i="2"/>
  <c r="L82" i="2" s="1"/>
  <c r="K82" i="2"/>
  <c r="J82" i="2"/>
  <c r="I82" i="2"/>
  <c r="H82" i="2" s="1"/>
  <c r="G82" i="2"/>
  <c r="F82" i="2"/>
  <c r="E82" i="2"/>
  <c r="D82" i="2" s="1"/>
  <c r="BO81" i="2"/>
  <c r="BN81" i="2"/>
  <c r="BM81" i="2"/>
  <c r="BL81" i="2" s="1"/>
  <c r="BH81" i="2"/>
  <c r="BD81" i="2"/>
  <c r="AZ81" i="2"/>
  <c r="AY81" i="2"/>
  <c r="AX81" i="2"/>
  <c r="AW81" i="2"/>
  <c r="AW78" i="2" s="1"/>
  <c r="AR81" i="2"/>
  <c r="AN81" i="2"/>
  <c r="AJ81" i="2"/>
  <c r="AI81" i="2"/>
  <c r="AH81" i="2"/>
  <c r="AG81" i="2"/>
  <c r="AB81" i="2"/>
  <c r="X81" i="2"/>
  <c r="T81" i="2"/>
  <c r="S81" i="2"/>
  <c r="R81" i="2"/>
  <c r="BR81" i="2" s="1"/>
  <c r="Q81" i="2"/>
  <c r="L81" i="2"/>
  <c r="H81" i="2"/>
  <c r="D81" i="2"/>
  <c r="BO80" i="2"/>
  <c r="BN80" i="2"/>
  <c r="BN78" i="2" s="1"/>
  <c r="BM80" i="2"/>
  <c r="BQ80" i="2" s="1"/>
  <c r="BL80" i="2"/>
  <c r="BH80" i="2"/>
  <c r="BD80" i="2"/>
  <c r="AZ80" i="2"/>
  <c r="AY80" i="2"/>
  <c r="AX80" i="2"/>
  <c r="AV80" i="2" s="1"/>
  <c r="AW80" i="2"/>
  <c r="AR80" i="2"/>
  <c r="AN80" i="2"/>
  <c r="AJ80" i="2"/>
  <c r="AI80" i="2"/>
  <c r="AH80" i="2"/>
  <c r="AH78" i="2" s="1"/>
  <c r="AG80" i="2"/>
  <c r="AF80" i="2" s="1"/>
  <c r="AB80" i="2"/>
  <c r="X80" i="2"/>
  <c r="T80" i="2"/>
  <c r="S80" i="2"/>
  <c r="R80" i="2"/>
  <c r="BR80" i="2" s="1"/>
  <c r="Q80" i="2"/>
  <c r="P80" i="2"/>
  <c r="L80" i="2"/>
  <c r="H80" i="2"/>
  <c r="D80" i="2"/>
  <c r="BO79" i="2"/>
  <c r="BO78" i="2" s="1"/>
  <c r="BN79" i="2"/>
  <c r="BM79" i="2"/>
  <c r="BH79" i="2"/>
  <c r="BD79" i="2"/>
  <c r="AZ79" i="2"/>
  <c r="AY79" i="2"/>
  <c r="AY78" i="2" s="1"/>
  <c r="AX79" i="2"/>
  <c r="AW79" i="2"/>
  <c r="AR79" i="2"/>
  <c r="AN79" i="2"/>
  <c r="AJ79" i="2"/>
  <c r="AI79" i="2"/>
  <c r="AH79" i="2"/>
  <c r="AG79" i="2"/>
  <c r="AF79" i="2"/>
  <c r="AB79" i="2"/>
  <c r="X79" i="2"/>
  <c r="T79" i="2"/>
  <c r="S79" i="2"/>
  <c r="R79" i="2"/>
  <c r="BR79" i="2" s="1"/>
  <c r="Q79" i="2"/>
  <c r="BQ79" i="2" s="1"/>
  <c r="P79" i="2"/>
  <c r="L79" i="2"/>
  <c r="H79" i="2"/>
  <c r="D79" i="2"/>
  <c r="BK78" i="2"/>
  <c r="BJ78" i="2"/>
  <c r="BI78" i="2"/>
  <c r="BG78" i="2"/>
  <c r="BF78" i="2"/>
  <c r="BE78" i="2"/>
  <c r="BD78" i="2"/>
  <c r="BC78" i="2"/>
  <c r="BB78" i="2"/>
  <c r="BA78" i="2"/>
  <c r="AZ78" i="2" s="1"/>
  <c r="AU78" i="2"/>
  <c r="AT78" i="2"/>
  <c r="AS78" i="2"/>
  <c r="AR78" i="2" s="1"/>
  <c r="AQ78" i="2"/>
  <c r="AP78" i="2"/>
  <c r="AO78" i="2"/>
  <c r="AN78" i="2" s="1"/>
  <c r="AM78" i="2"/>
  <c r="AL78" i="2"/>
  <c r="AK78" i="2"/>
  <c r="AE78" i="2"/>
  <c r="AD78" i="2"/>
  <c r="AC78" i="2"/>
  <c r="AB78" i="2" s="1"/>
  <c r="AA78" i="2"/>
  <c r="Z78" i="2"/>
  <c r="Y78" i="2"/>
  <c r="W78" i="2"/>
  <c r="V78" i="2"/>
  <c r="U78" i="2"/>
  <c r="T78" i="2" s="1"/>
  <c r="O78" i="2"/>
  <c r="N78" i="2"/>
  <c r="M78" i="2"/>
  <c r="L78" i="2" s="1"/>
  <c r="K78" i="2"/>
  <c r="J78" i="2"/>
  <c r="I78" i="2"/>
  <c r="H78" i="2"/>
  <c r="G78" i="2"/>
  <c r="F78" i="2"/>
  <c r="E78" i="2"/>
  <c r="D78" i="2" s="1"/>
  <c r="BS77" i="2"/>
  <c r="BO77" i="2"/>
  <c r="BN77" i="2"/>
  <c r="BN75" i="2" s="1"/>
  <c r="BM77" i="2"/>
  <c r="BQ77" i="2" s="1"/>
  <c r="BH77" i="2"/>
  <c r="BD77" i="2"/>
  <c r="AZ77" i="2"/>
  <c r="AY77" i="2"/>
  <c r="AX77" i="2"/>
  <c r="AV77" i="2" s="1"/>
  <c r="AW77" i="2"/>
  <c r="AR77" i="2"/>
  <c r="AN77" i="2"/>
  <c r="AJ77" i="2"/>
  <c r="AI77" i="2"/>
  <c r="AI75" i="2" s="1"/>
  <c r="AH77" i="2"/>
  <c r="AH75" i="2" s="1"/>
  <c r="AF75" i="2" s="1"/>
  <c r="AG77" i="2"/>
  <c r="AB77" i="2"/>
  <c r="X77" i="2"/>
  <c r="T77" i="2"/>
  <c r="S77" i="2"/>
  <c r="R77" i="2"/>
  <c r="Q77" i="2"/>
  <c r="Q75" i="2" s="1"/>
  <c r="P77" i="2"/>
  <c r="L77" i="2"/>
  <c r="H77" i="2"/>
  <c r="D77" i="2"/>
  <c r="BO76" i="2"/>
  <c r="BO75" i="2" s="1"/>
  <c r="BN76" i="2"/>
  <c r="BM76" i="2"/>
  <c r="BM75" i="2" s="1"/>
  <c r="BL75" i="2" s="1"/>
  <c r="BH76" i="2"/>
  <c r="BD76" i="2"/>
  <c r="AZ76" i="2"/>
  <c r="AY76" i="2"/>
  <c r="AY75" i="2" s="1"/>
  <c r="AY69" i="2" s="1"/>
  <c r="AX76" i="2"/>
  <c r="AX75" i="2" s="1"/>
  <c r="AW76" i="2"/>
  <c r="AV76" i="2" s="1"/>
  <c r="AR76" i="2"/>
  <c r="AN76" i="2"/>
  <c r="AJ76" i="2"/>
  <c r="AI76" i="2"/>
  <c r="BS76" i="2" s="1"/>
  <c r="AH76" i="2"/>
  <c r="AG76" i="2"/>
  <c r="AF76" i="2"/>
  <c r="AB76" i="2"/>
  <c r="X76" i="2"/>
  <c r="T76" i="2"/>
  <c r="S76" i="2"/>
  <c r="R76" i="2"/>
  <c r="BR76" i="2" s="1"/>
  <c r="Q76" i="2"/>
  <c r="BQ76" i="2" s="1"/>
  <c r="P76" i="2"/>
  <c r="L76" i="2"/>
  <c r="H76" i="2"/>
  <c r="D76" i="2"/>
  <c r="BK75" i="2"/>
  <c r="BK69" i="2" s="1"/>
  <c r="BK67" i="2" s="1"/>
  <c r="BJ75" i="2"/>
  <c r="BI75" i="2"/>
  <c r="BH75" i="2" s="1"/>
  <c r="BG75" i="2"/>
  <c r="BF75" i="2"/>
  <c r="BE75" i="2"/>
  <c r="BC75" i="2"/>
  <c r="BB75" i="2"/>
  <c r="BA75" i="2"/>
  <c r="AZ75" i="2" s="1"/>
  <c r="AW75" i="2"/>
  <c r="AU75" i="2"/>
  <c r="AT75" i="2"/>
  <c r="AS75" i="2"/>
  <c r="AQ75" i="2"/>
  <c r="AP75" i="2"/>
  <c r="AO75" i="2"/>
  <c r="AN75" i="2" s="1"/>
  <c r="AM75" i="2"/>
  <c r="AM69" i="2" s="1"/>
  <c r="AM67" i="2" s="1"/>
  <c r="AL75" i="2"/>
  <c r="AK75" i="2"/>
  <c r="AJ75" i="2" s="1"/>
  <c r="AG75" i="2"/>
  <c r="AE75" i="2"/>
  <c r="AD75" i="2"/>
  <c r="AC75" i="2"/>
  <c r="AB75" i="2" s="1"/>
  <c r="AA75" i="2"/>
  <c r="AA69" i="2" s="1"/>
  <c r="AA67" i="2" s="1"/>
  <c r="Z75" i="2"/>
  <c r="Y75" i="2"/>
  <c r="W75" i="2"/>
  <c r="V75" i="2"/>
  <c r="V69" i="2" s="1"/>
  <c r="U75" i="2"/>
  <c r="S75" i="2"/>
  <c r="O75" i="2"/>
  <c r="O69" i="2" s="1"/>
  <c r="O67" i="2" s="1"/>
  <c r="N75" i="2"/>
  <c r="M75" i="2"/>
  <c r="L75" i="2" s="1"/>
  <c r="K75" i="2"/>
  <c r="J75" i="2"/>
  <c r="I75" i="2"/>
  <c r="G75" i="2"/>
  <c r="F75" i="2"/>
  <c r="E75" i="2"/>
  <c r="D75" i="2" s="1"/>
  <c r="BO74" i="2"/>
  <c r="BN74" i="2"/>
  <c r="BM74" i="2"/>
  <c r="BQ74" i="2" s="1"/>
  <c r="BL74" i="2"/>
  <c r="P74" i="1" s="1"/>
  <c r="BH74" i="2"/>
  <c r="BD74" i="2"/>
  <c r="AZ74" i="2"/>
  <c r="AY74" i="2"/>
  <c r="AX74" i="2"/>
  <c r="AV74" i="2" s="1"/>
  <c r="AW74" i="2"/>
  <c r="AR74" i="2"/>
  <c r="AN74" i="2"/>
  <c r="AJ74" i="2"/>
  <c r="AI74" i="2"/>
  <c r="BS74" i="2" s="1"/>
  <c r="AH74" i="2"/>
  <c r="AG74" i="2"/>
  <c r="AF74" i="2" s="1"/>
  <c r="H74" i="1" s="1"/>
  <c r="AB74" i="2"/>
  <c r="X74" i="2"/>
  <c r="T74" i="2"/>
  <c r="S74" i="2"/>
  <c r="R74" i="2"/>
  <c r="Q74" i="2"/>
  <c r="P74" i="2"/>
  <c r="L74" i="2"/>
  <c r="H74" i="2"/>
  <c r="D74" i="2"/>
  <c r="BO73" i="2"/>
  <c r="BO70" i="2" s="1"/>
  <c r="BO69" i="2" s="1"/>
  <c r="BN73" i="2"/>
  <c r="BM73" i="2"/>
  <c r="BL73" i="2" s="1"/>
  <c r="BH73" i="2"/>
  <c r="BD73" i="2"/>
  <c r="AZ73" i="2"/>
  <c r="AY73" i="2"/>
  <c r="AY70" i="2" s="1"/>
  <c r="AX73" i="2"/>
  <c r="AW73" i="2"/>
  <c r="AV73" i="2" s="1"/>
  <c r="AR73" i="2"/>
  <c r="AN73" i="2"/>
  <c r="AJ73" i="2"/>
  <c r="AI73" i="2"/>
  <c r="AH73" i="2"/>
  <c r="AG73" i="2"/>
  <c r="AF73" i="2"/>
  <c r="AB73" i="2"/>
  <c r="X73" i="2"/>
  <c r="T73" i="2"/>
  <c r="S73" i="2"/>
  <c r="R73" i="2"/>
  <c r="BR73" i="2" s="1"/>
  <c r="Q73" i="2"/>
  <c r="BQ73" i="2" s="1"/>
  <c r="P73" i="2"/>
  <c r="L73" i="2"/>
  <c r="H73" i="2"/>
  <c r="D73" i="2"/>
  <c r="BO72" i="2"/>
  <c r="BN72" i="2"/>
  <c r="BM72" i="2"/>
  <c r="BL72" i="2" s="1"/>
  <c r="BH72" i="2"/>
  <c r="BD72" i="2"/>
  <c r="AZ72" i="2"/>
  <c r="AY72" i="2"/>
  <c r="AX72" i="2"/>
  <c r="AW72" i="2"/>
  <c r="AR72" i="2"/>
  <c r="AN72" i="2"/>
  <c r="AJ72" i="2"/>
  <c r="AI72" i="2"/>
  <c r="AH72" i="2"/>
  <c r="AG72" i="2"/>
  <c r="AF72" i="2" s="1"/>
  <c r="AB72" i="2"/>
  <c r="X72" i="2"/>
  <c r="T72" i="2"/>
  <c r="S72" i="2"/>
  <c r="BS72" i="2" s="1"/>
  <c r="R72" i="2"/>
  <c r="BR72" i="2" s="1"/>
  <c r="Q72" i="2"/>
  <c r="L72" i="2"/>
  <c r="H72" i="2"/>
  <c r="D72" i="2"/>
  <c r="BO71" i="2"/>
  <c r="BN71" i="2"/>
  <c r="BM71" i="2"/>
  <c r="BH71" i="2"/>
  <c r="BD71" i="2"/>
  <c r="AZ71" i="2"/>
  <c r="AY71" i="2"/>
  <c r="AX71" i="2"/>
  <c r="AV71" i="2" s="1"/>
  <c r="AW71" i="2"/>
  <c r="AR71" i="2"/>
  <c r="AN71" i="2"/>
  <c r="AJ71" i="2"/>
  <c r="AI71" i="2"/>
  <c r="AH71" i="2"/>
  <c r="AG71" i="2"/>
  <c r="AB71" i="2"/>
  <c r="X71" i="2"/>
  <c r="T71" i="2"/>
  <c r="S71" i="2"/>
  <c r="R71" i="2"/>
  <c r="Q71" i="2"/>
  <c r="P71" i="2"/>
  <c r="L71" i="2"/>
  <c r="H71" i="2"/>
  <c r="D71" i="2"/>
  <c r="BK70" i="2"/>
  <c r="BJ70" i="2"/>
  <c r="BJ69" i="2" s="1"/>
  <c r="BI70" i="2"/>
  <c r="BI69" i="2" s="1"/>
  <c r="BH70" i="2"/>
  <c r="BG70" i="2"/>
  <c r="BF70" i="2"/>
  <c r="BE70" i="2"/>
  <c r="BD70" i="2" s="1"/>
  <c r="BC70" i="2"/>
  <c r="BC69" i="2" s="1"/>
  <c r="BC67" i="2" s="1"/>
  <c r="BB70" i="2"/>
  <c r="BA70" i="2"/>
  <c r="BA69" i="2" s="1"/>
  <c r="AZ69" i="2" s="1"/>
  <c r="AU70" i="2"/>
  <c r="AR70" i="2" s="1"/>
  <c r="AT70" i="2"/>
  <c r="AS70" i="2"/>
  <c r="AQ70" i="2"/>
  <c r="AP70" i="2"/>
  <c r="AO70" i="2"/>
  <c r="AO69" i="2" s="1"/>
  <c r="AM70" i="2"/>
  <c r="AL70" i="2"/>
  <c r="AL69" i="2" s="1"/>
  <c r="AL67" i="2" s="1"/>
  <c r="AK70" i="2"/>
  <c r="AJ70" i="2"/>
  <c r="AE70" i="2"/>
  <c r="AD70" i="2"/>
  <c r="AC70" i="2"/>
  <c r="AC69" i="2" s="1"/>
  <c r="AA70" i="2"/>
  <c r="Z70" i="2"/>
  <c r="Z69" i="2" s="1"/>
  <c r="Z67" i="2" s="1"/>
  <c r="Y70" i="2"/>
  <c r="X70" i="2"/>
  <c r="W70" i="2"/>
  <c r="T70" i="2" s="1"/>
  <c r="V70" i="2"/>
  <c r="U70" i="2"/>
  <c r="S70" i="2"/>
  <c r="O70" i="2"/>
  <c r="N70" i="2"/>
  <c r="M70" i="2"/>
  <c r="L70" i="2"/>
  <c r="K70" i="2"/>
  <c r="H70" i="2" s="1"/>
  <c r="J70" i="2"/>
  <c r="I70" i="2"/>
  <c r="G70" i="2"/>
  <c r="G69" i="2" s="1"/>
  <c r="G67" i="2" s="1"/>
  <c r="F70" i="2"/>
  <c r="E70" i="2"/>
  <c r="E69" i="2" s="1"/>
  <c r="BG69" i="2"/>
  <c r="BE69" i="2"/>
  <c r="BB69" i="2"/>
  <c r="AU69" i="2"/>
  <c r="AT69" i="2"/>
  <c r="AT67" i="2" s="1"/>
  <c r="AP69" i="2"/>
  <c r="AD69" i="2"/>
  <c r="W69" i="2"/>
  <c r="K69" i="2"/>
  <c r="I69" i="2"/>
  <c r="F69" i="2"/>
  <c r="BG67" i="2"/>
  <c r="BA67" i="2"/>
  <c r="AZ67" i="2"/>
  <c r="AO67" i="2"/>
  <c r="AD67" i="2"/>
  <c r="AC67" i="2"/>
  <c r="E67" i="2"/>
  <c r="BO65" i="2"/>
  <c r="BN65" i="2"/>
  <c r="BM65" i="2"/>
  <c r="BL65" i="2" s="1"/>
  <c r="BH65" i="2"/>
  <c r="BD65" i="2"/>
  <c r="AZ65" i="2"/>
  <c r="AY65" i="2"/>
  <c r="AX65" i="2"/>
  <c r="AW65" i="2"/>
  <c r="AR65" i="2"/>
  <c r="AN65" i="2"/>
  <c r="AJ65" i="2"/>
  <c r="AI65" i="2"/>
  <c r="AH65" i="2"/>
  <c r="AG65" i="2"/>
  <c r="AF65" i="2"/>
  <c r="AB65" i="2"/>
  <c r="X65" i="2"/>
  <c r="T65" i="2"/>
  <c r="S65" i="2"/>
  <c r="R65" i="2"/>
  <c r="BR65" i="2" s="1"/>
  <c r="Q65" i="2"/>
  <c r="BQ65" i="2" s="1"/>
  <c r="P65" i="2"/>
  <c r="L65" i="2"/>
  <c r="H65" i="2"/>
  <c r="D65" i="2"/>
  <c r="BR64" i="2"/>
  <c r="BO64" i="2"/>
  <c r="BN64" i="2"/>
  <c r="BM64" i="2"/>
  <c r="BL64" i="2" s="1"/>
  <c r="BH64" i="2"/>
  <c r="BD64" i="2"/>
  <c r="AZ64" i="2"/>
  <c r="AY64" i="2"/>
  <c r="AX64" i="2"/>
  <c r="AW64" i="2"/>
  <c r="AV64" i="2"/>
  <c r="AR64" i="2"/>
  <c r="AN64" i="2"/>
  <c r="AJ64" i="2"/>
  <c r="AI64" i="2"/>
  <c r="AH64" i="2"/>
  <c r="AG64" i="2"/>
  <c r="AF64" i="2" s="1"/>
  <c r="AB64" i="2"/>
  <c r="X64" i="2"/>
  <c r="T64" i="2"/>
  <c r="S64" i="2"/>
  <c r="R64" i="2"/>
  <c r="Q64" i="2"/>
  <c r="L64" i="2"/>
  <c r="H64" i="2"/>
  <c r="D64" i="2"/>
  <c r="BS63" i="2"/>
  <c r="BO63" i="2"/>
  <c r="BN63" i="2"/>
  <c r="BM63" i="2"/>
  <c r="BQ63" i="2" s="1"/>
  <c r="BL63" i="2"/>
  <c r="BH63" i="2"/>
  <c r="BD63" i="2"/>
  <c r="AZ63" i="2"/>
  <c r="AY63" i="2"/>
  <c r="AX63" i="2"/>
  <c r="AV63" i="2" s="1"/>
  <c r="AW63" i="2"/>
  <c r="AR63" i="2"/>
  <c r="AN63" i="2"/>
  <c r="AJ63" i="2"/>
  <c r="AI63" i="2"/>
  <c r="AH63" i="2"/>
  <c r="AG63" i="2"/>
  <c r="AF63" i="2" s="1"/>
  <c r="AB63" i="2"/>
  <c r="X63" i="2"/>
  <c r="T63" i="2"/>
  <c r="S63" i="2"/>
  <c r="R63" i="2"/>
  <c r="Q63" i="2"/>
  <c r="P63" i="2"/>
  <c r="L63" i="2"/>
  <c r="H63" i="2"/>
  <c r="D63" i="2"/>
  <c r="BO62" i="2"/>
  <c r="BN62" i="2"/>
  <c r="BM62" i="2"/>
  <c r="BH62" i="2"/>
  <c r="BD62" i="2"/>
  <c r="AZ62" i="2"/>
  <c r="AY62" i="2"/>
  <c r="AX62" i="2"/>
  <c r="AW62" i="2"/>
  <c r="AV62" i="2" s="1"/>
  <c r="AR62" i="2"/>
  <c r="AN62" i="2"/>
  <c r="AJ62" i="2"/>
  <c r="AI62" i="2"/>
  <c r="AH62" i="2"/>
  <c r="AG62" i="2"/>
  <c r="AF62" i="2"/>
  <c r="AB62" i="2"/>
  <c r="X62" i="2"/>
  <c r="T62" i="2"/>
  <c r="S62" i="2"/>
  <c r="R62" i="2"/>
  <c r="BR62" i="2" s="1"/>
  <c r="Q62" i="2"/>
  <c r="BQ62" i="2" s="1"/>
  <c r="P62" i="2"/>
  <c r="L62" i="2"/>
  <c r="H62" i="2"/>
  <c r="D62" i="2"/>
  <c r="BQ61" i="2"/>
  <c r="BO61" i="2"/>
  <c r="BN61" i="2"/>
  <c r="BM61" i="2"/>
  <c r="BL61" i="2" s="1"/>
  <c r="BH61" i="2"/>
  <c r="BD61" i="2"/>
  <c r="AZ61" i="2"/>
  <c r="AY61" i="2"/>
  <c r="AX61" i="2"/>
  <c r="AW61" i="2"/>
  <c r="AW59" i="2" s="1"/>
  <c r="AR61" i="2"/>
  <c r="AN61" i="2"/>
  <c r="AJ61" i="2"/>
  <c r="AI61" i="2"/>
  <c r="AH61" i="2"/>
  <c r="AG61" i="2"/>
  <c r="AB61" i="2"/>
  <c r="X61" i="2"/>
  <c r="T61" i="2"/>
  <c r="S61" i="2"/>
  <c r="BS61" i="2" s="1"/>
  <c r="R61" i="2"/>
  <c r="BR61" i="2" s="1"/>
  <c r="Q61" i="2"/>
  <c r="L61" i="2"/>
  <c r="H61" i="2"/>
  <c r="D61" i="2"/>
  <c r="BO60" i="2"/>
  <c r="BN60" i="2"/>
  <c r="BN59" i="2" s="1"/>
  <c r="BM60" i="2"/>
  <c r="BL60" i="2"/>
  <c r="BH60" i="2"/>
  <c r="BD60" i="2"/>
  <c r="AZ60" i="2"/>
  <c r="AY60" i="2"/>
  <c r="AX60" i="2"/>
  <c r="AW60" i="2"/>
  <c r="AR60" i="2"/>
  <c r="AN60" i="2"/>
  <c r="AJ60" i="2"/>
  <c r="AI60" i="2"/>
  <c r="AI59" i="2" s="1"/>
  <c r="AH60" i="2"/>
  <c r="AG60" i="2"/>
  <c r="AF60" i="2" s="1"/>
  <c r="AB60" i="2"/>
  <c r="X60" i="2"/>
  <c r="T60" i="2"/>
  <c r="S60" i="2"/>
  <c r="R60" i="2"/>
  <c r="BR60" i="2" s="1"/>
  <c r="Q60" i="2"/>
  <c r="P60" i="2"/>
  <c r="L60" i="2"/>
  <c r="H60" i="2"/>
  <c r="D60" i="2"/>
  <c r="BK59" i="2"/>
  <c r="BJ59" i="2"/>
  <c r="BI59" i="2"/>
  <c r="BH59" i="2"/>
  <c r="BG59" i="2"/>
  <c r="BF59" i="2"/>
  <c r="BE59" i="2"/>
  <c r="BD59" i="2" s="1"/>
  <c r="BC59" i="2"/>
  <c r="BB59" i="2"/>
  <c r="BA59" i="2"/>
  <c r="AU59" i="2"/>
  <c r="AT59" i="2"/>
  <c r="AS59" i="2"/>
  <c r="AR59" i="2" s="1"/>
  <c r="AQ59" i="2"/>
  <c r="AP59" i="2"/>
  <c r="AO59" i="2"/>
  <c r="AN59" i="2" s="1"/>
  <c r="AM59" i="2"/>
  <c r="AL59" i="2"/>
  <c r="AK59" i="2"/>
  <c r="AJ59" i="2"/>
  <c r="AE59" i="2"/>
  <c r="AD59" i="2"/>
  <c r="AC59" i="2"/>
  <c r="AA59" i="2"/>
  <c r="Z59" i="2"/>
  <c r="Y59" i="2"/>
  <c r="X59" i="2"/>
  <c r="W59" i="2"/>
  <c r="V59" i="2"/>
  <c r="U59" i="2"/>
  <c r="T59" i="2"/>
  <c r="O59" i="2"/>
  <c r="N59" i="2"/>
  <c r="L59" i="2" s="1"/>
  <c r="M59" i="2"/>
  <c r="K59" i="2"/>
  <c r="J59" i="2"/>
  <c r="I59" i="2"/>
  <c r="H59" i="2"/>
  <c r="G59" i="2"/>
  <c r="F59" i="2"/>
  <c r="E59" i="2"/>
  <c r="BO57" i="2"/>
  <c r="BN57" i="2"/>
  <c r="BM57" i="2"/>
  <c r="BL57" i="2"/>
  <c r="BH57" i="2"/>
  <c r="BD57" i="2"/>
  <c r="AZ57" i="2"/>
  <c r="AY57" i="2"/>
  <c r="AX57" i="2"/>
  <c r="AW57" i="2"/>
  <c r="AV57" i="2" s="1"/>
  <c r="AR57" i="2"/>
  <c r="AN57" i="2"/>
  <c r="AJ57" i="2"/>
  <c r="AI57" i="2"/>
  <c r="AH57" i="2"/>
  <c r="AG57" i="2"/>
  <c r="AF57" i="2" s="1"/>
  <c r="AB57" i="2"/>
  <c r="X57" i="2"/>
  <c r="T57" i="2"/>
  <c r="S57" i="2"/>
  <c r="BS57" i="2" s="1"/>
  <c r="R57" i="2"/>
  <c r="BR57" i="2" s="1"/>
  <c r="Q57" i="2"/>
  <c r="L57" i="2"/>
  <c r="H57" i="2"/>
  <c r="D57" i="2"/>
  <c r="BO56" i="2"/>
  <c r="BN56" i="2"/>
  <c r="BM56" i="2"/>
  <c r="BQ56" i="2" s="1"/>
  <c r="BL56" i="2"/>
  <c r="BH56" i="2"/>
  <c r="BD56" i="2"/>
  <c r="AZ56" i="2"/>
  <c r="AY56" i="2"/>
  <c r="AX56" i="2"/>
  <c r="AV56" i="2" s="1"/>
  <c r="AW56" i="2"/>
  <c r="AR56" i="2"/>
  <c r="AN56" i="2"/>
  <c r="AJ56" i="2"/>
  <c r="AI56" i="2"/>
  <c r="BS56" i="2" s="1"/>
  <c r="AH56" i="2"/>
  <c r="AG56" i="2"/>
  <c r="AF56" i="2" s="1"/>
  <c r="AB56" i="2"/>
  <c r="X56" i="2"/>
  <c r="T56" i="2"/>
  <c r="S56" i="2"/>
  <c r="R56" i="2"/>
  <c r="BR56" i="2" s="1"/>
  <c r="Q56" i="2"/>
  <c r="P56" i="2"/>
  <c r="L56" i="2"/>
  <c r="H56" i="2"/>
  <c r="D56" i="2"/>
  <c r="BO55" i="2"/>
  <c r="BO53" i="2" s="1"/>
  <c r="BN55" i="2"/>
  <c r="BM55" i="2"/>
  <c r="BH55" i="2"/>
  <c r="BD55" i="2"/>
  <c r="AZ55" i="2"/>
  <c r="AY55" i="2"/>
  <c r="AY53" i="2" s="1"/>
  <c r="AX55" i="2"/>
  <c r="AW55" i="2"/>
  <c r="AR55" i="2"/>
  <c r="AN55" i="2"/>
  <c r="AJ55" i="2"/>
  <c r="AI55" i="2"/>
  <c r="AH55" i="2"/>
  <c r="AG55" i="2"/>
  <c r="AF55" i="2"/>
  <c r="AB55" i="2"/>
  <c r="X55" i="2"/>
  <c r="T55" i="2"/>
  <c r="S55" i="2"/>
  <c r="R55" i="2"/>
  <c r="BR55" i="2" s="1"/>
  <c r="Q55" i="2"/>
  <c r="BQ55" i="2" s="1"/>
  <c r="P55" i="2"/>
  <c r="L55" i="2"/>
  <c r="H55" i="2"/>
  <c r="D55" i="2"/>
  <c r="BO54" i="2"/>
  <c r="BN54" i="2"/>
  <c r="BM54" i="2"/>
  <c r="BL54" i="2" s="1"/>
  <c r="BH54" i="2"/>
  <c r="BD54" i="2"/>
  <c r="AZ54" i="2"/>
  <c r="AY54" i="2"/>
  <c r="AX54" i="2"/>
  <c r="AX53" i="2" s="1"/>
  <c r="AW54" i="2"/>
  <c r="AR54" i="2"/>
  <c r="AN54" i="2"/>
  <c r="AJ54" i="2"/>
  <c r="AI54" i="2"/>
  <c r="AH54" i="2"/>
  <c r="AG54" i="2"/>
  <c r="AB54" i="2"/>
  <c r="X54" i="2"/>
  <c r="T54" i="2"/>
  <c r="S54" i="2"/>
  <c r="R54" i="2"/>
  <c r="Q54" i="2"/>
  <c r="L54" i="2"/>
  <c r="H54" i="2"/>
  <c r="D54" i="2"/>
  <c r="BN53" i="2"/>
  <c r="BM53" i="2"/>
  <c r="BL53" i="2"/>
  <c r="BK53" i="2"/>
  <c r="BJ53" i="2"/>
  <c r="BI53" i="2"/>
  <c r="BH53" i="2" s="1"/>
  <c r="BG53" i="2"/>
  <c r="BF53" i="2"/>
  <c r="BE53" i="2"/>
  <c r="BC53" i="2"/>
  <c r="BB53" i="2"/>
  <c r="BA53" i="2"/>
  <c r="AZ53" i="2" s="1"/>
  <c r="AU53" i="2"/>
  <c r="AT53" i="2"/>
  <c r="AS53" i="2"/>
  <c r="AQ53" i="2"/>
  <c r="AP53" i="2"/>
  <c r="AO53" i="2"/>
  <c r="AN53" i="2" s="1"/>
  <c r="AM53" i="2"/>
  <c r="AL53" i="2"/>
  <c r="AK53" i="2"/>
  <c r="AJ53" i="2"/>
  <c r="AI53" i="2"/>
  <c r="AH53" i="2"/>
  <c r="AE53" i="2"/>
  <c r="AD53" i="2"/>
  <c r="AC53" i="2"/>
  <c r="AB53" i="2" s="1"/>
  <c r="AA53" i="2"/>
  <c r="Z53" i="2"/>
  <c r="Y53" i="2"/>
  <c r="X53" i="2"/>
  <c r="W53" i="2"/>
  <c r="V53" i="2"/>
  <c r="U53" i="2"/>
  <c r="Q53" i="2"/>
  <c r="O53" i="2"/>
  <c r="N53" i="2"/>
  <c r="M53" i="2"/>
  <c r="L53" i="2"/>
  <c r="K53" i="2"/>
  <c r="H53" i="2" s="1"/>
  <c r="J53" i="2"/>
  <c r="I53" i="2"/>
  <c r="G53" i="2"/>
  <c r="F53" i="2"/>
  <c r="E53" i="2"/>
  <c r="D53" i="2"/>
  <c r="BO52" i="2"/>
  <c r="BL52" i="2" s="1"/>
  <c r="BN52" i="2"/>
  <c r="BM52" i="2"/>
  <c r="BH52" i="2"/>
  <c r="BD52" i="2"/>
  <c r="AZ52" i="2"/>
  <c r="AY52" i="2"/>
  <c r="AY50" i="2" s="1"/>
  <c r="AX52" i="2"/>
  <c r="AW52" i="2"/>
  <c r="AV52" i="2" s="1"/>
  <c r="AR52" i="2"/>
  <c r="AN52" i="2"/>
  <c r="AJ52" i="2"/>
  <c r="AI52" i="2"/>
  <c r="AH52" i="2"/>
  <c r="AG52" i="2"/>
  <c r="AF52" i="2"/>
  <c r="AB52" i="2"/>
  <c r="X52" i="2"/>
  <c r="T52" i="2"/>
  <c r="S52" i="2"/>
  <c r="R52" i="2"/>
  <c r="BR52" i="2" s="1"/>
  <c r="Q52" i="2"/>
  <c r="BQ52" i="2" s="1"/>
  <c r="P52" i="2"/>
  <c r="L52" i="2"/>
  <c r="H52" i="2"/>
  <c r="D52" i="2"/>
  <c r="BQ51" i="2"/>
  <c r="BO51" i="2"/>
  <c r="BN51" i="2"/>
  <c r="BM51" i="2"/>
  <c r="BL51" i="2"/>
  <c r="BH51" i="2"/>
  <c r="BD51" i="2"/>
  <c r="AZ51" i="2"/>
  <c r="AY51" i="2"/>
  <c r="AX51" i="2"/>
  <c r="AX50" i="2" s="1"/>
  <c r="AW51" i="2"/>
  <c r="AW50" i="2" s="1"/>
  <c r="AV51" i="2"/>
  <c r="AR51" i="2"/>
  <c r="AN51" i="2"/>
  <c r="AJ51" i="2"/>
  <c r="AI51" i="2"/>
  <c r="AH51" i="2"/>
  <c r="AG51" i="2"/>
  <c r="AB51" i="2"/>
  <c r="X51" i="2"/>
  <c r="T51" i="2"/>
  <c r="S51" i="2"/>
  <c r="R51" i="2"/>
  <c r="R50" i="2" s="1"/>
  <c r="Q51" i="2"/>
  <c r="P51" i="2" s="1"/>
  <c r="L51" i="2"/>
  <c r="H51" i="2"/>
  <c r="D51" i="2"/>
  <c r="BO50" i="2"/>
  <c r="BL50" i="2" s="1"/>
  <c r="BN50" i="2"/>
  <c r="BM50" i="2"/>
  <c r="BK50" i="2"/>
  <c r="BJ50" i="2"/>
  <c r="BI50" i="2"/>
  <c r="BH50" i="2"/>
  <c r="BG50" i="2"/>
  <c r="BF50" i="2"/>
  <c r="BE50" i="2"/>
  <c r="BD50" i="2" s="1"/>
  <c r="BC50" i="2"/>
  <c r="BB50" i="2"/>
  <c r="AZ50" i="2" s="1"/>
  <c r="BA50" i="2"/>
  <c r="AU50" i="2"/>
  <c r="AT50" i="2"/>
  <c r="AS50" i="2"/>
  <c r="AR50" i="2" s="1"/>
  <c r="AQ50" i="2"/>
  <c r="AP50" i="2"/>
  <c r="AN50" i="2" s="1"/>
  <c r="AO50" i="2"/>
  <c r="AM50" i="2"/>
  <c r="AL50" i="2"/>
  <c r="AK50" i="2"/>
  <c r="AJ50" i="2"/>
  <c r="AI50" i="2"/>
  <c r="AH50" i="2"/>
  <c r="AE50" i="2"/>
  <c r="AD50" i="2"/>
  <c r="AB50" i="2" s="1"/>
  <c r="AC50" i="2"/>
  <c r="AA50" i="2"/>
  <c r="Z50" i="2"/>
  <c r="Y50" i="2"/>
  <c r="X50" i="2"/>
  <c r="W50" i="2"/>
  <c r="V50" i="2"/>
  <c r="U50" i="2"/>
  <c r="O50" i="2"/>
  <c r="N50" i="2"/>
  <c r="M50" i="2"/>
  <c r="L50" i="2"/>
  <c r="K50" i="2"/>
  <c r="J50" i="2"/>
  <c r="I50" i="2"/>
  <c r="G50" i="2"/>
  <c r="F50" i="2"/>
  <c r="E50" i="2"/>
  <c r="D50" i="2"/>
  <c r="BO49" i="2"/>
  <c r="BN49" i="2"/>
  <c r="BM49" i="2"/>
  <c r="BH49" i="2"/>
  <c r="BD49" i="2"/>
  <c r="AZ49" i="2"/>
  <c r="AY49" i="2"/>
  <c r="AY45" i="2" s="1"/>
  <c r="AX49" i="2"/>
  <c r="AW49" i="2"/>
  <c r="AR49" i="2"/>
  <c r="AN49" i="2"/>
  <c r="AJ49" i="2"/>
  <c r="AI49" i="2"/>
  <c r="AH49" i="2"/>
  <c r="AG49" i="2"/>
  <c r="AF49" i="2"/>
  <c r="AB49" i="2"/>
  <c r="X49" i="2"/>
  <c r="T49" i="2"/>
  <c r="S49" i="2"/>
  <c r="R49" i="2"/>
  <c r="BR49" i="2" s="1"/>
  <c r="Q49" i="2"/>
  <c r="BQ49" i="2" s="1"/>
  <c r="P49" i="2"/>
  <c r="L49" i="2"/>
  <c r="H49" i="2"/>
  <c r="D49" i="2"/>
  <c r="BO48" i="2"/>
  <c r="BN48" i="2"/>
  <c r="BM48" i="2"/>
  <c r="BL48" i="2" s="1"/>
  <c r="BH48" i="2"/>
  <c r="BD48" i="2"/>
  <c r="AZ48" i="2"/>
  <c r="AY48" i="2"/>
  <c r="AX48" i="2"/>
  <c r="AW48" i="2"/>
  <c r="AR48" i="2"/>
  <c r="AN48" i="2"/>
  <c r="AJ48" i="2"/>
  <c r="AI48" i="2"/>
  <c r="AH48" i="2"/>
  <c r="AG48" i="2"/>
  <c r="AF48" i="2" s="1"/>
  <c r="AB48" i="2"/>
  <c r="X48" i="2"/>
  <c r="T48" i="2"/>
  <c r="S48" i="2"/>
  <c r="BS48" i="2" s="1"/>
  <c r="R48" i="2"/>
  <c r="Q48" i="2"/>
  <c r="L48" i="2"/>
  <c r="H48" i="2"/>
  <c r="D48" i="2"/>
  <c r="BO47" i="2"/>
  <c r="BO46" i="2" s="1"/>
  <c r="BO45" i="2" s="1"/>
  <c r="BN47" i="2"/>
  <c r="BN46" i="2" s="1"/>
  <c r="BN45" i="2" s="1"/>
  <c r="BM47" i="2"/>
  <c r="BL47" i="2"/>
  <c r="BH47" i="2"/>
  <c r="BD47" i="2"/>
  <c r="AZ47" i="2"/>
  <c r="AY47" i="2"/>
  <c r="AX47" i="2"/>
  <c r="AW47" i="2"/>
  <c r="AR47" i="2"/>
  <c r="AN47" i="2"/>
  <c r="AJ47" i="2"/>
  <c r="AI47" i="2"/>
  <c r="AH47" i="2"/>
  <c r="AG47" i="2"/>
  <c r="AF47" i="2" s="1"/>
  <c r="AB47" i="2"/>
  <c r="X47" i="2"/>
  <c r="T47" i="2"/>
  <c r="S47" i="2"/>
  <c r="S46" i="2" s="1"/>
  <c r="R47" i="2"/>
  <c r="Q47" i="2"/>
  <c r="L47" i="2"/>
  <c r="H47" i="2"/>
  <c r="D47" i="2"/>
  <c r="BM46" i="2"/>
  <c r="BK46" i="2"/>
  <c r="BJ46" i="2"/>
  <c r="BI46" i="2"/>
  <c r="BI45" i="2" s="1"/>
  <c r="BG46" i="2"/>
  <c r="BG45" i="2" s="1"/>
  <c r="BF46" i="2"/>
  <c r="BE46" i="2"/>
  <c r="BC46" i="2"/>
  <c r="BB46" i="2"/>
  <c r="BB45" i="2" s="1"/>
  <c r="BA46" i="2"/>
  <c r="AZ46" i="2"/>
  <c r="AY46" i="2"/>
  <c r="AW46" i="2"/>
  <c r="AU46" i="2"/>
  <c r="AU45" i="2" s="1"/>
  <c r="AT46" i="2"/>
  <c r="AS46" i="2"/>
  <c r="AQ46" i="2"/>
  <c r="AP46" i="2"/>
  <c r="AP45" i="2" s="1"/>
  <c r="AO46" i="2"/>
  <c r="AN46" i="2"/>
  <c r="AM46" i="2"/>
  <c r="AL46" i="2"/>
  <c r="AK46" i="2"/>
  <c r="AK45" i="2" s="1"/>
  <c r="AI46" i="2"/>
  <c r="AI45" i="2" s="1"/>
  <c r="AH46" i="2"/>
  <c r="AG46" i="2"/>
  <c r="AE46" i="2"/>
  <c r="AD46" i="2"/>
  <c r="AD45" i="2" s="1"/>
  <c r="AC46" i="2"/>
  <c r="AB46" i="2"/>
  <c r="AA46" i="2"/>
  <c r="Z46" i="2"/>
  <c r="Y46" i="2"/>
  <c r="Y45" i="2" s="1"/>
  <c r="W46" i="2"/>
  <c r="V46" i="2"/>
  <c r="U46" i="2"/>
  <c r="R46" i="2"/>
  <c r="O46" i="2"/>
  <c r="N46" i="2"/>
  <c r="M46" i="2"/>
  <c r="M45" i="2" s="1"/>
  <c r="L45" i="2" s="1"/>
  <c r="K46" i="2"/>
  <c r="K45" i="2" s="1"/>
  <c r="J46" i="2"/>
  <c r="I46" i="2"/>
  <c r="H46" i="2" s="1"/>
  <c r="G46" i="2"/>
  <c r="F46" i="2"/>
  <c r="F45" i="2" s="1"/>
  <c r="E46" i="2"/>
  <c r="D46" i="2"/>
  <c r="BM45" i="2"/>
  <c r="BK45" i="2"/>
  <c r="BJ45" i="2"/>
  <c r="BH45" i="2"/>
  <c r="BF45" i="2"/>
  <c r="BC45" i="2"/>
  <c r="AT45" i="2"/>
  <c r="AQ45" i="2"/>
  <c r="AO45" i="2"/>
  <c r="AM45" i="2"/>
  <c r="AL45" i="2"/>
  <c r="AJ45" i="2"/>
  <c r="AH45" i="2"/>
  <c r="AE45" i="2"/>
  <c r="AC45" i="2"/>
  <c r="AA45" i="2"/>
  <c r="Z45" i="2"/>
  <c r="X45" i="2"/>
  <c r="V45" i="2"/>
  <c r="U45" i="2"/>
  <c r="O45" i="2"/>
  <c r="N45" i="2"/>
  <c r="J45" i="2"/>
  <c r="G45" i="2"/>
  <c r="E45" i="2"/>
  <c r="D45" i="2" s="1"/>
  <c r="BR43" i="2"/>
  <c r="BO43" i="2"/>
  <c r="BN43" i="2"/>
  <c r="BM43" i="2"/>
  <c r="BL43" i="2" s="1"/>
  <c r="BH43" i="2"/>
  <c r="BD43" i="2"/>
  <c r="AZ43" i="2"/>
  <c r="AY43" i="2"/>
  <c r="AX43" i="2"/>
  <c r="AW43" i="2"/>
  <c r="AV43" i="2" s="1"/>
  <c r="AR43" i="2"/>
  <c r="AN43" i="2"/>
  <c r="AJ43" i="2"/>
  <c r="AI43" i="2"/>
  <c r="AH43" i="2"/>
  <c r="AG43" i="2"/>
  <c r="AB43" i="2"/>
  <c r="X43" i="2"/>
  <c r="T43" i="2"/>
  <c r="S43" i="2"/>
  <c r="BS43" i="2" s="1"/>
  <c r="R43" i="2"/>
  <c r="Q43" i="2"/>
  <c r="L43" i="2"/>
  <c r="H43" i="2"/>
  <c r="D43" i="2"/>
  <c r="BS42" i="2"/>
  <c r="BQ42" i="2"/>
  <c r="BO42" i="2"/>
  <c r="BN42" i="2"/>
  <c r="BM42" i="2"/>
  <c r="BL42" i="2"/>
  <c r="BH42" i="2"/>
  <c r="BD42" i="2"/>
  <c r="AZ42" i="2"/>
  <c r="AY42" i="2"/>
  <c r="AX42" i="2"/>
  <c r="AW42" i="2"/>
  <c r="AV42" i="2"/>
  <c r="AR42" i="2"/>
  <c r="AN42" i="2"/>
  <c r="AJ42" i="2"/>
  <c r="AI42" i="2"/>
  <c r="AH42" i="2"/>
  <c r="AF42" i="2" s="1"/>
  <c r="AG42" i="2"/>
  <c r="AB42" i="2"/>
  <c r="X42" i="2"/>
  <c r="T42" i="2"/>
  <c r="S42" i="2"/>
  <c r="R42" i="2"/>
  <c r="Q42" i="2"/>
  <c r="L42" i="2"/>
  <c r="H42" i="2"/>
  <c r="D42" i="2"/>
  <c r="BQ41" i="2"/>
  <c r="BO41" i="2"/>
  <c r="BO29" i="2" s="1"/>
  <c r="BO28" i="2" s="1"/>
  <c r="BN41" i="2"/>
  <c r="BM41" i="2"/>
  <c r="BH41" i="2"/>
  <c r="BD41" i="2"/>
  <c r="AZ41" i="2"/>
  <c r="AY41" i="2"/>
  <c r="AV41" i="2" s="1"/>
  <c r="AX41" i="2"/>
  <c r="AW41" i="2"/>
  <c r="AR41" i="2"/>
  <c r="AN41" i="2"/>
  <c r="AJ41" i="2"/>
  <c r="AI41" i="2"/>
  <c r="AF41" i="2" s="1"/>
  <c r="AH41" i="2"/>
  <c r="AG41" i="2"/>
  <c r="AB41" i="2"/>
  <c r="X41" i="2"/>
  <c r="T41" i="2"/>
  <c r="S41" i="2"/>
  <c r="R41" i="2"/>
  <c r="BR41" i="2" s="1"/>
  <c r="Q41" i="2"/>
  <c r="P41" i="2"/>
  <c r="L41" i="2"/>
  <c r="H41" i="2"/>
  <c r="D41" i="2"/>
  <c r="BR40" i="2"/>
  <c r="BO40" i="2"/>
  <c r="BN40" i="2"/>
  <c r="BM40" i="2"/>
  <c r="BL40" i="2" s="1"/>
  <c r="BH40" i="2"/>
  <c r="BD40" i="2"/>
  <c r="AZ40" i="2"/>
  <c r="AY40" i="2"/>
  <c r="AX40" i="2"/>
  <c r="AW40" i="2"/>
  <c r="AV40" i="2" s="1"/>
  <c r="AR40" i="2"/>
  <c r="AN40" i="2"/>
  <c r="AJ40" i="2"/>
  <c r="AI40" i="2"/>
  <c r="AH40" i="2"/>
  <c r="AG40" i="2"/>
  <c r="AB40" i="2"/>
  <c r="X40" i="2"/>
  <c r="T40" i="2"/>
  <c r="S40" i="2"/>
  <c r="R40" i="2"/>
  <c r="Q40" i="2"/>
  <c r="L40" i="2"/>
  <c r="H40" i="2"/>
  <c r="D40" i="2"/>
  <c r="BS39" i="2"/>
  <c r="BQ39" i="2"/>
  <c r="BO39" i="2"/>
  <c r="BN39" i="2"/>
  <c r="BM39" i="2"/>
  <c r="BL39" i="2"/>
  <c r="BH39" i="2"/>
  <c r="BD39" i="2"/>
  <c r="AZ39" i="2"/>
  <c r="AY39" i="2"/>
  <c r="AX39" i="2"/>
  <c r="AW39" i="2"/>
  <c r="AV39" i="2"/>
  <c r="AR39" i="2"/>
  <c r="AN39" i="2"/>
  <c r="AJ39" i="2"/>
  <c r="AI39" i="2"/>
  <c r="AH39" i="2"/>
  <c r="AF39" i="2" s="1"/>
  <c r="AG39" i="2"/>
  <c r="AB39" i="2"/>
  <c r="X39" i="2"/>
  <c r="T39" i="2"/>
  <c r="S39" i="2"/>
  <c r="R39" i="2"/>
  <c r="Q39" i="2"/>
  <c r="L39" i="2"/>
  <c r="H39" i="2"/>
  <c r="D39" i="2"/>
  <c r="BO38" i="2"/>
  <c r="BN38" i="2"/>
  <c r="BM38" i="2"/>
  <c r="BL38" i="2" s="1"/>
  <c r="BH38" i="2"/>
  <c r="BD38" i="2"/>
  <c r="AZ38" i="2"/>
  <c r="AY38" i="2"/>
  <c r="AX38" i="2"/>
  <c r="AW38" i="2"/>
  <c r="AV38" i="2"/>
  <c r="AR38" i="2"/>
  <c r="AN38" i="2"/>
  <c r="AJ38" i="2"/>
  <c r="AI38" i="2"/>
  <c r="AF38" i="2" s="1"/>
  <c r="AH38" i="2"/>
  <c r="AG38" i="2"/>
  <c r="AB38" i="2"/>
  <c r="X38" i="2"/>
  <c r="T38" i="2"/>
  <c r="S38" i="2"/>
  <c r="BS38" i="2" s="1"/>
  <c r="R38" i="2"/>
  <c r="BR38" i="2" s="1"/>
  <c r="Q38" i="2"/>
  <c r="P38" i="2"/>
  <c r="L38" i="2"/>
  <c r="H38" i="2"/>
  <c r="D38" i="2"/>
  <c r="BR37" i="2"/>
  <c r="BO37" i="2"/>
  <c r="BN37" i="2"/>
  <c r="BM37" i="2"/>
  <c r="BL37" i="2" s="1"/>
  <c r="BH37" i="2"/>
  <c r="BD37" i="2"/>
  <c r="AZ37" i="2"/>
  <c r="AY37" i="2"/>
  <c r="AX37" i="2"/>
  <c r="AW37" i="2"/>
  <c r="AV37" i="2" s="1"/>
  <c r="AR37" i="2"/>
  <c r="AN37" i="2"/>
  <c r="AJ37" i="2"/>
  <c r="AI37" i="2"/>
  <c r="AH37" i="2"/>
  <c r="AG37" i="2"/>
  <c r="AB37" i="2"/>
  <c r="X37" i="2"/>
  <c r="T37" i="2"/>
  <c r="S37" i="2"/>
  <c r="R37" i="2"/>
  <c r="Q37" i="2"/>
  <c r="L37" i="2"/>
  <c r="H37" i="2"/>
  <c r="D37" i="2"/>
  <c r="BS36" i="2"/>
  <c r="BQ36" i="2"/>
  <c r="BO36" i="2"/>
  <c r="BN36" i="2"/>
  <c r="BM36" i="2"/>
  <c r="BL36" i="2"/>
  <c r="BH36" i="2"/>
  <c r="BD36" i="2"/>
  <c r="AZ36" i="2"/>
  <c r="AY36" i="2"/>
  <c r="AX36" i="2"/>
  <c r="AW36" i="2"/>
  <c r="AV36" i="2"/>
  <c r="AR36" i="2"/>
  <c r="AN36" i="2"/>
  <c r="AJ36" i="2"/>
  <c r="AI36" i="2"/>
  <c r="AH36" i="2"/>
  <c r="AF36" i="2" s="1"/>
  <c r="AG36" i="2"/>
  <c r="AB36" i="2"/>
  <c r="X36" i="2"/>
  <c r="T36" i="2"/>
  <c r="S36" i="2"/>
  <c r="R36" i="2"/>
  <c r="Q36" i="2"/>
  <c r="L36" i="2"/>
  <c r="H36" i="2"/>
  <c r="D36" i="2"/>
  <c r="BQ35" i="2"/>
  <c r="BO35" i="2"/>
  <c r="BN35" i="2"/>
  <c r="BM35" i="2"/>
  <c r="BH35" i="2"/>
  <c r="BD35" i="2"/>
  <c r="AZ35" i="2"/>
  <c r="AY35" i="2"/>
  <c r="AV35" i="2" s="1"/>
  <c r="AX35" i="2"/>
  <c r="AW35" i="2"/>
  <c r="AR35" i="2"/>
  <c r="AN35" i="2"/>
  <c r="AJ35" i="2"/>
  <c r="AI35" i="2"/>
  <c r="AF35" i="2" s="1"/>
  <c r="AH35" i="2"/>
  <c r="AG35" i="2"/>
  <c r="AB35" i="2"/>
  <c r="X35" i="2"/>
  <c r="X29" i="2" s="1"/>
  <c r="T35" i="2"/>
  <c r="S35" i="2"/>
  <c r="BS35" i="2" s="1"/>
  <c r="R35" i="2"/>
  <c r="BR35" i="2" s="1"/>
  <c r="Q35" i="2"/>
  <c r="P35" i="2"/>
  <c r="L35" i="2"/>
  <c r="H35" i="2"/>
  <c r="D35" i="2"/>
  <c r="BR34" i="2"/>
  <c r="BO34" i="2"/>
  <c r="BN34" i="2"/>
  <c r="BM34" i="2"/>
  <c r="BL34" i="2" s="1"/>
  <c r="BH34" i="2"/>
  <c r="BH29" i="2" s="1"/>
  <c r="BD34" i="2"/>
  <c r="AZ34" i="2"/>
  <c r="AY34" i="2"/>
  <c r="AX34" i="2"/>
  <c r="AW34" i="2"/>
  <c r="AV34" i="2" s="1"/>
  <c r="AR34" i="2"/>
  <c r="AN34" i="2"/>
  <c r="AJ34" i="2"/>
  <c r="AI34" i="2"/>
  <c r="AH34" i="2"/>
  <c r="AG34" i="2"/>
  <c r="AB34" i="2"/>
  <c r="X34" i="2"/>
  <c r="T34" i="2"/>
  <c r="S34" i="2"/>
  <c r="BS34" i="2" s="1"/>
  <c r="R34" i="2"/>
  <c r="Q34" i="2"/>
  <c r="L34" i="2"/>
  <c r="H34" i="2"/>
  <c r="D34" i="2"/>
  <c r="BS33" i="2"/>
  <c r="BQ33" i="2"/>
  <c r="BO33" i="2"/>
  <c r="BN33" i="2"/>
  <c r="BM33" i="2"/>
  <c r="BL33" i="2"/>
  <c r="BH33" i="2"/>
  <c r="BD33" i="2"/>
  <c r="AZ33" i="2"/>
  <c r="AY33" i="2"/>
  <c r="AX33" i="2"/>
  <c r="AW33" i="2"/>
  <c r="AV33" i="2"/>
  <c r="AR33" i="2"/>
  <c r="AN33" i="2"/>
  <c r="AJ33" i="2"/>
  <c r="AI33" i="2"/>
  <c r="AH33" i="2"/>
  <c r="AF33" i="2" s="1"/>
  <c r="AG33" i="2"/>
  <c r="AB33" i="2"/>
  <c r="X33" i="2"/>
  <c r="T33" i="2"/>
  <c r="S33" i="2"/>
  <c r="R33" i="2"/>
  <c r="Q33" i="2"/>
  <c r="L33" i="2"/>
  <c r="H33" i="2"/>
  <c r="D33" i="2"/>
  <c r="BO32" i="2"/>
  <c r="BN32" i="2"/>
  <c r="BM32" i="2"/>
  <c r="BL32" i="2" s="1"/>
  <c r="BH32" i="2"/>
  <c r="BD32" i="2"/>
  <c r="AZ32" i="2"/>
  <c r="AY32" i="2"/>
  <c r="AX32" i="2"/>
  <c r="AW32" i="2"/>
  <c r="AV32" i="2"/>
  <c r="AR32" i="2"/>
  <c r="AN32" i="2"/>
  <c r="AJ32" i="2"/>
  <c r="AI32" i="2"/>
  <c r="AF32" i="2" s="1"/>
  <c r="AH32" i="2"/>
  <c r="AG32" i="2"/>
  <c r="AB32" i="2"/>
  <c r="X32" i="2"/>
  <c r="T32" i="2"/>
  <c r="S32" i="2"/>
  <c r="R32" i="2"/>
  <c r="BR32" i="2" s="1"/>
  <c r="Q32" i="2"/>
  <c r="P32" i="2"/>
  <c r="L32" i="2"/>
  <c r="H32" i="2"/>
  <c r="D32" i="2"/>
  <c r="BR31" i="2"/>
  <c r="BO31" i="2"/>
  <c r="BN31" i="2"/>
  <c r="BM31" i="2"/>
  <c r="BL31" i="2" s="1"/>
  <c r="BH31" i="2"/>
  <c r="BD31" i="2"/>
  <c r="AZ31" i="2"/>
  <c r="AY31" i="2"/>
  <c r="AX31" i="2"/>
  <c r="AW31" i="2"/>
  <c r="AV31" i="2" s="1"/>
  <c r="AR31" i="2"/>
  <c r="AN31" i="2"/>
  <c r="AJ31" i="2"/>
  <c r="AI31" i="2"/>
  <c r="AH31" i="2"/>
  <c r="AG31" i="2"/>
  <c r="AB31" i="2"/>
  <c r="X31" i="2"/>
  <c r="T31" i="2"/>
  <c r="S31" i="2"/>
  <c r="BS31" i="2" s="1"/>
  <c r="R31" i="2"/>
  <c r="Q31" i="2"/>
  <c r="L31" i="2"/>
  <c r="H31" i="2"/>
  <c r="D31" i="2"/>
  <c r="BS30" i="2"/>
  <c r="BQ30" i="2"/>
  <c r="BO30" i="2"/>
  <c r="BN30" i="2"/>
  <c r="BN29" i="2" s="1"/>
  <c r="BN28" i="2" s="1"/>
  <c r="BM30" i="2"/>
  <c r="BL30" i="2"/>
  <c r="BH30" i="2"/>
  <c r="BD30" i="2"/>
  <c r="BD29" i="2" s="1"/>
  <c r="AZ30" i="2"/>
  <c r="AY30" i="2"/>
  <c r="AX30" i="2"/>
  <c r="AV30" i="2" s="1"/>
  <c r="AW30" i="2"/>
  <c r="AR30" i="2"/>
  <c r="AN30" i="2"/>
  <c r="AJ30" i="2"/>
  <c r="AI30" i="2"/>
  <c r="AH30" i="2"/>
  <c r="AG30" i="2"/>
  <c r="AB30" i="2"/>
  <c r="X30" i="2"/>
  <c r="T30" i="2"/>
  <c r="S30" i="2"/>
  <c r="R30" i="2"/>
  <c r="Q30" i="2"/>
  <c r="L30" i="2"/>
  <c r="H30" i="2"/>
  <c r="D30" i="2"/>
  <c r="BK29" i="2"/>
  <c r="BJ29" i="2"/>
  <c r="BJ28" i="2" s="1"/>
  <c r="BI29" i="2"/>
  <c r="BG29" i="2"/>
  <c r="BF29" i="2"/>
  <c r="BE29" i="2"/>
  <c r="BE28" i="2" s="1"/>
  <c r="BC29" i="2"/>
  <c r="BC28" i="2" s="1"/>
  <c r="BB29" i="2"/>
  <c r="BA29" i="2"/>
  <c r="BA28" i="2" s="1"/>
  <c r="AZ28" i="2" s="1"/>
  <c r="AU29" i="2"/>
  <c r="AT29" i="2"/>
  <c r="AS29" i="2"/>
  <c r="AS28" i="2" s="1"/>
  <c r="AQ29" i="2"/>
  <c r="AQ28" i="2" s="1"/>
  <c r="AP29" i="2"/>
  <c r="AO29" i="2"/>
  <c r="AM29" i="2"/>
  <c r="AL29" i="2"/>
  <c r="AL28" i="2" s="1"/>
  <c r="AK29" i="2"/>
  <c r="AJ29" i="2"/>
  <c r="AE29" i="2"/>
  <c r="AE28" i="2" s="1"/>
  <c r="AD29" i="2"/>
  <c r="AC29" i="2"/>
  <c r="AA29" i="2"/>
  <c r="Z29" i="2"/>
  <c r="Z28" i="2" s="1"/>
  <c r="Y29" i="2"/>
  <c r="W29" i="2"/>
  <c r="V29" i="2"/>
  <c r="U29" i="2"/>
  <c r="U28" i="2" s="1"/>
  <c r="S29" i="2"/>
  <c r="S28" i="2" s="1"/>
  <c r="O29" i="2"/>
  <c r="N29" i="2"/>
  <c r="N28" i="2" s="1"/>
  <c r="M29" i="2"/>
  <c r="L29" i="2"/>
  <c r="K29" i="2"/>
  <c r="J29" i="2"/>
  <c r="I29" i="2"/>
  <c r="I28" i="2" s="1"/>
  <c r="H28" i="2" s="1"/>
  <c r="G29" i="2"/>
  <c r="G28" i="2" s="1"/>
  <c r="F29" i="2"/>
  <c r="E29" i="2"/>
  <c r="BK28" i="2"/>
  <c r="BK10" i="2" s="1"/>
  <c r="BI28" i="2"/>
  <c r="BG28" i="2"/>
  <c r="BF28" i="2"/>
  <c r="BD28" i="2"/>
  <c r="BB28" i="2"/>
  <c r="AU28" i="2"/>
  <c r="AT28" i="2"/>
  <c r="AR28" i="2"/>
  <c r="AP28" i="2"/>
  <c r="AO28" i="2"/>
  <c r="AN28" i="2" s="1"/>
  <c r="AM28" i="2"/>
  <c r="AK28" i="2"/>
  <c r="AJ28" i="2" s="1"/>
  <c r="AD28" i="2"/>
  <c r="AC28" i="2"/>
  <c r="AA28" i="2"/>
  <c r="Y28" i="2"/>
  <c r="W28" i="2"/>
  <c r="V28" i="2"/>
  <c r="T28" i="2"/>
  <c r="O28" i="2"/>
  <c r="M28" i="2"/>
  <c r="K28" i="2"/>
  <c r="J28" i="2"/>
  <c r="F28" i="2"/>
  <c r="E28" i="2"/>
  <c r="D28" i="2" s="1"/>
  <c r="BS26" i="2"/>
  <c r="BQ26" i="2"/>
  <c r="BO26" i="2"/>
  <c r="BN26" i="2"/>
  <c r="BM26" i="2"/>
  <c r="BL26" i="2"/>
  <c r="BH26" i="2"/>
  <c r="BD26" i="2"/>
  <c r="AZ26" i="2"/>
  <c r="AY26" i="2"/>
  <c r="AX26" i="2"/>
  <c r="AX24" i="2" s="1"/>
  <c r="AW26" i="2"/>
  <c r="AR26" i="2"/>
  <c r="AN26" i="2"/>
  <c r="AJ26" i="2"/>
  <c r="AI26" i="2"/>
  <c r="AH26" i="2"/>
  <c r="AG26" i="2"/>
  <c r="AB26" i="2"/>
  <c r="X26" i="2"/>
  <c r="T26" i="2"/>
  <c r="S26" i="2"/>
  <c r="R26" i="2"/>
  <c r="Q26" i="2"/>
  <c r="L26" i="2"/>
  <c r="H26" i="2"/>
  <c r="D26" i="2"/>
  <c r="BQ25" i="2"/>
  <c r="BO25" i="2"/>
  <c r="BO24" i="2" s="1"/>
  <c r="BN25" i="2"/>
  <c r="BM25" i="2"/>
  <c r="BH25" i="2"/>
  <c r="BD25" i="2"/>
  <c r="AZ25" i="2"/>
  <c r="AY25" i="2"/>
  <c r="AX25" i="2"/>
  <c r="AW25" i="2"/>
  <c r="AV25" i="2"/>
  <c r="AR25" i="2"/>
  <c r="AN25" i="2"/>
  <c r="AJ25" i="2"/>
  <c r="AI25" i="2"/>
  <c r="AH25" i="2"/>
  <c r="AG25" i="2"/>
  <c r="AB25" i="2"/>
  <c r="X25" i="2"/>
  <c r="T25" i="2"/>
  <c r="S25" i="2"/>
  <c r="R25" i="2"/>
  <c r="Q25" i="2"/>
  <c r="P25" i="2"/>
  <c r="L25" i="2"/>
  <c r="H25" i="2"/>
  <c r="D25" i="2"/>
  <c r="BN24" i="2"/>
  <c r="BM24" i="2"/>
  <c r="BK24" i="2"/>
  <c r="BJ24" i="2"/>
  <c r="BI24" i="2"/>
  <c r="BG24" i="2"/>
  <c r="BF24" i="2"/>
  <c r="BE24" i="2"/>
  <c r="BD24" i="2"/>
  <c r="BC24" i="2"/>
  <c r="BB24" i="2"/>
  <c r="BA24" i="2"/>
  <c r="AZ24" i="2" s="1"/>
  <c r="AY24" i="2"/>
  <c r="AW24" i="2"/>
  <c r="AU24" i="2"/>
  <c r="AT24" i="2"/>
  <c r="AS24" i="2"/>
  <c r="AR24" i="2"/>
  <c r="AQ24" i="2"/>
  <c r="AP24" i="2"/>
  <c r="AO24" i="2"/>
  <c r="AN24" i="2" s="1"/>
  <c r="AM24" i="2"/>
  <c r="AM10" i="2" s="1"/>
  <c r="AL24" i="2"/>
  <c r="AK24" i="2"/>
  <c r="AG24" i="2"/>
  <c r="AE24" i="2"/>
  <c r="AD24" i="2"/>
  <c r="AC24" i="2"/>
  <c r="AB24" i="2" s="1"/>
  <c r="AA24" i="2"/>
  <c r="Z24" i="2"/>
  <c r="Y24" i="2"/>
  <c r="X24" i="2" s="1"/>
  <c r="W24" i="2"/>
  <c r="V24" i="2"/>
  <c r="U24" i="2"/>
  <c r="T24" i="2"/>
  <c r="Q24" i="2"/>
  <c r="O24" i="2"/>
  <c r="N24" i="2"/>
  <c r="M24" i="2"/>
  <c r="K24" i="2"/>
  <c r="J24" i="2"/>
  <c r="I24" i="2"/>
  <c r="H24" i="2"/>
  <c r="G24" i="2"/>
  <c r="F24" i="2"/>
  <c r="E24" i="2"/>
  <c r="D24" i="2" s="1"/>
  <c r="BS22" i="2"/>
  <c r="BQ22" i="2"/>
  <c r="BO22" i="2"/>
  <c r="BN22" i="2"/>
  <c r="BM22" i="2"/>
  <c r="BL22" i="2"/>
  <c r="BH22" i="2"/>
  <c r="BD22" i="2"/>
  <c r="AZ22" i="2"/>
  <c r="AY22" i="2"/>
  <c r="AX22" i="2"/>
  <c r="AV22" i="2" s="1"/>
  <c r="AW22" i="2"/>
  <c r="AR22" i="2"/>
  <c r="AN22" i="2"/>
  <c r="AJ22" i="2"/>
  <c r="AI22" i="2"/>
  <c r="AH22" i="2"/>
  <c r="AF22" i="2" s="1"/>
  <c r="AG22" i="2"/>
  <c r="AB22" i="2"/>
  <c r="X22" i="2"/>
  <c r="T22" i="2"/>
  <c r="S22" i="2"/>
  <c r="R22" i="2"/>
  <c r="Q22" i="2"/>
  <c r="L22" i="2"/>
  <c r="H22" i="2"/>
  <c r="D22" i="2"/>
  <c r="BQ21" i="2"/>
  <c r="BO21" i="2"/>
  <c r="BO19" i="2" s="1"/>
  <c r="BN21" i="2"/>
  <c r="BM21" i="2"/>
  <c r="BL21" i="2" s="1"/>
  <c r="BH21" i="2"/>
  <c r="BD21" i="2"/>
  <c r="AZ21" i="2"/>
  <c r="AY21" i="2"/>
  <c r="AY19" i="2" s="1"/>
  <c r="AX21" i="2"/>
  <c r="AW21" i="2"/>
  <c r="AV21" i="2"/>
  <c r="AR21" i="2"/>
  <c r="AN21" i="2"/>
  <c r="AJ21" i="2"/>
  <c r="AI21" i="2"/>
  <c r="AF21" i="2" s="1"/>
  <c r="AH21" i="2"/>
  <c r="AG21" i="2"/>
  <c r="AB21" i="2"/>
  <c r="X21" i="2"/>
  <c r="T21" i="2"/>
  <c r="S21" i="2"/>
  <c r="BS21" i="2" s="1"/>
  <c r="R21" i="2"/>
  <c r="P21" i="2" s="1"/>
  <c r="Q21" i="2"/>
  <c r="L21" i="2"/>
  <c r="H21" i="2"/>
  <c r="D21" i="2"/>
  <c r="BR20" i="2"/>
  <c r="BO20" i="2"/>
  <c r="BN20" i="2"/>
  <c r="BM20" i="2"/>
  <c r="BH20" i="2"/>
  <c r="BD20" i="2"/>
  <c r="AZ20" i="2"/>
  <c r="AY20" i="2"/>
  <c r="AX20" i="2"/>
  <c r="AW20" i="2"/>
  <c r="AV20" i="2" s="1"/>
  <c r="AR20" i="2"/>
  <c r="AN20" i="2"/>
  <c r="AJ20" i="2"/>
  <c r="AI20" i="2"/>
  <c r="AI19" i="2" s="1"/>
  <c r="AH20" i="2"/>
  <c r="AG20" i="2"/>
  <c r="AB20" i="2"/>
  <c r="X20" i="2"/>
  <c r="T20" i="2"/>
  <c r="S20" i="2"/>
  <c r="R20" i="2"/>
  <c r="Q20" i="2"/>
  <c r="L20" i="2"/>
  <c r="H20" i="2"/>
  <c r="D20" i="2"/>
  <c r="BN19" i="2"/>
  <c r="BK19" i="2"/>
  <c r="BJ19" i="2"/>
  <c r="BI19" i="2"/>
  <c r="BH19" i="2" s="1"/>
  <c r="BG19" i="2"/>
  <c r="BF19" i="2"/>
  <c r="BE19" i="2"/>
  <c r="BC19" i="2"/>
  <c r="BB19" i="2"/>
  <c r="BA19" i="2"/>
  <c r="AZ19" i="2"/>
  <c r="AX19" i="2"/>
  <c r="AW19" i="2"/>
  <c r="AV19" i="2" s="1"/>
  <c r="AU19" i="2"/>
  <c r="AT19" i="2"/>
  <c r="AS19" i="2"/>
  <c r="AQ19" i="2"/>
  <c r="AP19" i="2"/>
  <c r="AO19" i="2"/>
  <c r="AN19" i="2"/>
  <c r="AM19" i="2"/>
  <c r="AL19" i="2"/>
  <c r="AK19" i="2"/>
  <c r="AJ19" i="2" s="1"/>
  <c r="AH19" i="2"/>
  <c r="AG19" i="2"/>
  <c r="AE19" i="2"/>
  <c r="AD19" i="2"/>
  <c r="AC19" i="2"/>
  <c r="AB19" i="2"/>
  <c r="AA19" i="2"/>
  <c r="Z19" i="2"/>
  <c r="Y19" i="2"/>
  <c r="X19" i="2" s="1"/>
  <c r="W19" i="2"/>
  <c r="V19" i="2"/>
  <c r="U19" i="2"/>
  <c r="O19" i="2"/>
  <c r="N19" i="2"/>
  <c r="M19" i="2"/>
  <c r="L19" i="2" s="1"/>
  <c r="K19" i="2"/>
  <c r="J19" i="2"/>
  <c r="I19" i="2"/>
  <c r="G19" i="2"/>
  <c r="F19" i="2"/>
  <c r="E19" i="2"/>
  <c r="D19" i="2"/>
  <c r="BO18" i="2"/>
  <c r="BN18" i="2"/>
  <c r="BM18" i="2"/>
  <c r="BH18" i="2"/>
  <c r="BD18" i="2"/>
  <c r="AZ18" i="2"/>
  <c r="AY18" i="2"/>
  <c r="AX18" i="2"/>
  <c r="AW18" i="2"/>
  <c r="AV18" i="2"/>
  <c r="AR18" i="2"/>
  <c r="AN18" i="2"/>
  <c r="AJ18" i="2"/>
  <c r="AI18" i="2"/>
  <c r="AF18" i="2" s="1"/>
  <c r="AH18" i="2"/>
  <c r="AG18" i="2"/>
  <c r="AB18" i="2"/>
  <c r="X18" i="2"/>
  <c r="T18" i="2"/>
  <c r="S18" i="2"/>
  <c r="R18" i="2"/>
  <c r="BR18" i="2" s="1"/>
  <c r="Q18" i="2"/>
  <c r="P18" i="2"/>
  <c r="L18" i="2"/>
  <c r="H18" i="2"/>
  <c r="D18" i="2"/>
  <c r="BR17" i="2"/>
  <c r="BO17" i="2"/>
  <c r="BN17" i="2"/>
  <c r="BM17" i="2"/>
  <c r="BL17" i="2" s="1"/>
  <c r="BH17" i="2"/>
  <c r="BD17" i="2"/>
  <c r="AZ17" i="2"/>
  <c r="AY17" i="2"/>
  <c r="AX17" i="2"/>
  <c r="AW17" i="2"/>
  <c r="AV17" i="2" s="1"/>
  <c r="AR17" i="2"/>
  <c r="AN17" i="2"/>
  <c r="AJ17" i="2"/>
  <c r="AI17" i="2"/>
  <c r="AH17" i="2"/>
  <c r="AG17" i="2"/>
  <c r="AF17" i="2" s="1"/>
  <c r="AB17" i="2"/>
  <c r="X17" i="2"/>
  <c r="T17" i="2"/>
  <c r="S17" i="2"/>
  <c r="BS17" i="2" s="1"/>
  <c r="R17" i="2"/>
  <c r="Q17" i="2"/>
  <c r="L17" i="2"/>
  <c r="H17" i="2"/>
  <c r="D17" i="2"/>
  <c r="BS16" i="2"/>
  <c r="BQ16" i="2"/>
  <c r="BO16" i="2"/>
  <c r="BN16" i="2"/>
  <c r="BM16" i="2"/>
  <c r="BL16" i="2"/>
  <c r="BH16" i="2"/>
  <c r="BD16" i="2"/>
  <c r="AZ16" i="2"/>
  <c r="AY16" i="2"/>
  <c r="AX16" i="2"/>
  <c r="AX13" i="2" s="1"/>
  <c r="AW16" i="2"/>
  <c r="AV16" i="2"/>
  <c r="AR16" i="2"/>
  <c r="AN16" i="2"/>
  <c r="AJ16" i="2"/>
  <c r="AI16" i="2"/>
  <c r="AH16" i="2"/>
  <c r="AG16" i="2"/>
  <c r="AB16" i="2"/>
  <c r="X16" i="2"/>
  <c r="T16" i="2"/>
  <c r="S16" i="2"/>
  <c r="R16" i="2"/>
  <c r="Q16" i="2"/>
  <c r="L16" i="2"/>
  <c r="H16" i="2"/>
  <c r="D16" i="2"/>
  <c r="BQ15" i="2"/>
  <c r="BO15" i="2"/>
  <c r="BO13" i="2" s="1"/>
  <c r="BO12" i="2" s="1"/>
  <c r="BN15" i="2"/>
  <c r="BM15" i="2"/>
  <c r="BH15" i="2"/>
  <c r="BD15" i="2"/>
  <c r="AZ15" i="2"/>
  <c r="AY15" i="2"/>
  <c r="AY13" i="2" s="1"/>
  <c r="AY12" i="2" s="1"/>
  <c r="AX15" i="2"/>
  <c r="AW15" i="2"/>
  <c r="AV15" i="2"/>
  <c r="AR15" i="2"/>
  <c r="AN15" i="2"/>
  <c r="AJ15" i="2"/>
  <c r="AI15" i="2"/>
  <c r="AF15" i="2" s="1"/>
  <c r="AH15" i="2"/>
  <c r="AG15" i="2"/>
  <c r="AB15" i="2"/>
  <c r="X15" i="2"/>
  <c r="T15" i="2"/>
  <c r="S15" i="2"/>
  <c r="R15" i="2"/>
  <c r="Q15" i="2"/>
  <c r="P15" i="2"/>
  <c r="L15" i="2"/>
  <c r="H15" i="2"/>
  <c r="D15" i="2"/>
  <c r="BR14" i="2"/>
  <c r="BO14" i="2"/>
  <c r="BN14" i="2"/>
  <c r="BM14" i="2"/>
  <c r="BH14" i="2"/>
  <c r="BD14" i="2"/>
  <c r="AZ14" i="2"/>
  <c r="AY14" i="2"/>
  <c r="AX14" i="2"/>
  <c r="AW14" i="2"/>
  <c r="AV14" i="2" s="1"/>
  <c r="AR14" i="2"/>
  <c r="AN14" i="2"/>
  <c r="AJ14" i="2"/>
  <c r="AI14" i="2"/>
  <c r="AI13" i="2" s="1"/>
  <c r="AI12" i="2" s="1"/>
  <c r="AH14" i="2"/>
  <c r="AG14" i="2"/>
  <c r="AB14" i="2"/>
  <c r="X14" i="2"/>
  <c r="T14" i="2"/>
  <c r="S14" i="2"/>
  <c r="R14" i="2"/>
  <c r="Q14" i="2"/>
  <c r="L14" i="2"/>
  <c r="H14" i="2"/>
  <c r="D14" i="2"/>
  <c r="BN13" i="2"/>
  <c r="BN12" i="2" s="1"/>
  <c r="BN10" i="2" s="1"/>
  <c r="BK13" i="2"/>
  <c r="BJ13" i="2"/>
  <c r="BI13" i="2"/>
  <c r="BG13" i="2"/>
  <c r="BG12" i="2" s="1"/>
  <c r="BF13" i="2"/>
  <c r="BE13" i="2"/>
  <c r="BC13" i="2"/>
  <c r="BB13" i="2"/>
  <c r="BB12" i="2" s="1"/>
  <c r="BB10" i="2" s="1"/>
  <c r="BA13" i="2"/>
  <c r="AZ13" i="2"/>
  <c r="AW13" i="2"/>
  <c r="AU13" i="2"/>
  <c r="AT13" i="2"/>
  <c r="AS13" i="2"/>
  <c r="AR13" i="2" s="1"/>
  <c r="AQ13" i="2"/>
  <c r="AP13" i="2"/>
  <c r="AP12" i="2" s="1"/>
  <c r="AP10" i="2" s="1"/>
  <c r="AO13" i="2"/>
  <c r="AN13" i="2"/>
  <c r="AM13" i="2"/>
  <c r="AL13" i="2"/>
  <c r="AK13" i="2"/>
  <c r="AG13" i="2"/>
  <c r="AG12" i="2" s="1"/>
  <c r="AE13" i="2"/>
  <c r="AD13" i="2"/>
  <c r="AD12" i="2" s="1"/>
  <c r="AC13" i="2"/>
  <c r="AB13" i="2"/>
  <c r="AA13" i="2"/>
  <c r="Z13" i="2"/>
  <c r="Y13" i="2"/>
  <c r="W13" i="2"/>
  <c r="V13" i="2"/>
  <c r="U13" i="2"/>
  <c r="T13" i="2" s="1"/>
  <c r="O13" i="2"/>
  <c r="N13" i="2"/>
  <c r="M13" i="2"/>
  <c r="K13" i="2"/>
  <c r="K12" i="2" s="1"/>
  <c r="K10" i="2" s="1"/>
  <c r="J13" i="2"/>
  <c r="I13" i="2"/>
  <c r="H13" i="2" s="1"/>
  <c r="G13" i="2"/>
  <c r="F13" i="2"/>
  <c r="F12" i="2" s="1"/>
  <c r="F10" i="2" s="1"/>
  <c r="E13" i="2"/>
  <c r="D13" i="2"/>
  <c r="BK12" i="2"/>
  <c r="BJ12" i="2"/>
  <c r="BJ10" i="2" s="1"/>
  <c r="BF12" i="2"/>
  <c r="BC12" i="2"/>
  <c r="BC10" i="2" s="1"/>
  <c r="BA12" i="2"/>
  <c r="AT12" i="2"/>
  <c r="AS12" i="2"/>
  <c r="AQ12" i="2"/>
  <c r="AQ10" i="2" s="1"/>
  <c r="AO12" i="2"/>
  <c r="AM12" i="2"/>
  <c r="AL12" i="2"/>
  <c r="AL10" i="2" s="1"/>
  <c r="AE12" i="2"/>
  <c r="AC12" i="2"/>
  <c r="AA12" i="2"/>
  <c r="Z12" i="2"/>
  <c r="Z10" i="2" s="1"/>
  <c r="V12" i="2"/>
  <c r="O12" i="2"/>
  <c r="N12" i="2"/>
  <c r="J12" i="2"/>
  <c r="I12" i="2"/>
  <c r="G12" i="2"/>
  <c r="G10" i="2" s="1"/>
  <c r="E12" i="2"/>
  <c r="BF10" i="2"/>
  <c r="AT10" i="2"/>
  <c r="AA10" i="2"/>
  <c r="V10" i="2"/>
  <c r="O10" i="2"/>
  <c r="J10" i="2"/>
  <c r="E10" i="2"/>
  <c r="A426" i="1"/>
  <c r="A425" i="1"/>
  <c r="A424" i="1"/>
  <c r="A423" i="1"/>
  <c r="S418" i="1"/>
  <c r="R418" i="1"/>
  <c r="Q418" i="1"/>
  <c r="P418" i="1"/>
  <c r="O418" i="1"/>
  <c r="N418" i="1"/>
  <c r="M418" i="1"/>
  <c r="U418" i="1" s="1"/>
  <c r="K418" i="1"/>
  <c r="W418" i="1" s="1"/>
  <c r="J418" i="1"/>
  <c r="I418" i="1"/>
  <c r="H418" i="1"/>
  <c r="G418" i="1"/>
  <c r="F418" i="1"/>
  <c r="V418" i="1" s="1"/>
  <c r="E418" i="1"/>
  <c r="S417" i="1"/>
  <c r="R417" i="1"/>
  <c r="Q417" i="1"/>
  <c r="P417" i="1"/>
  <c r="O417" i="1"/>
  <c r="N417" i="1"/>
  <c r="M417" i="1"/>
  <c r="K417" i="1"/>
  <c r="J417" i="1"/>
  <c r="V417" i="1" s="1"/>
  <c r="I417" i="1"/>
  <c r="H417" i="1"/>
  <c r="G417" i="1"/>
  <c r="W417" i="1" s="1"/>
  <c r="F417" i="1"/>
  <c r="E417" i="1"/>
  <c r="U417" i="1" s="1"/>
  <c r="S416" i="1"/>
  <c r="R416" i="1"/>
  <c r="Q416" i="1"/>
  <c r="O416" i="1"/>
  <c r="N416" i="1"/>
  <c r="M416" i="1"/>
  <c r="L416" i="1"/>
  <c r="K416" i="1"/>
  <c r="J416" i="1"/>
  <c r="V416" i="1" s="1"/>
  <c r="I416" i="1"/>
  <c r="H416" i="1"/>
  <c r="G416" i="1"/>
  <c r="W416" i="1" s="1"/>
  <c r="F416" i="1"/>
  <c r="E416" i="1"/>
  <c r="D416" i="1"/>
  <c r="W415" i="1"/>
  <c r="S415" i="1"/>
  <c r="R415" i="1"/>
  <c r="Q415" i="1"/>
  <c r="P415" i="1"/>
  <c r="O415" i="1"/>
  <c r="N415" i="1"/>
  <c r="M415" i="1"/>
  <c r="L415" i="1"/>
  <c r="K415" i="1"/>
  <c r="J415" i="1"/>
  <c r="I415" i="1"/>
  <c r="U415" i="1" s="1"/>
  <c r="G415" i="1"/>
  <c r="F415" i="1"/>
  <c r="V415" i="1" s="1"/>
  <c r="E415" i="1"/>
  <c r="R414" i="1"/>
  <c r="Q414" i="1"/>
  <c r="O414" i="1"/>
  <c r="N414" i="1"/>
  <c r="M414" i="1"/>
  <c r="L414" i="1"/>
  <c r="K414" i="1"/>
  <c r="J414" i="1"/>
  <c r="V414" i="1" s="1"/>
  <c r="I414" i="1"/>
  <c r="H414" i="1"/>
  <c r="G414" i="1"/>
  <c r="F414" i="1"/>
  <c r="S413" i="1"/>
  <c r="R413" i="1"/>
  <c r="Q413" i="1"/>
  <c r="P413" i="1"/>
  <c r="O413" i="1"/>
  <c r="N413" i="1"/>
  <c r="M413" i="1"/>
  <c r="L413" i="1"/>
  <c r="K413" i="1"/>
  <c r="J413" i="1"/>
  <c r="V413" i="1" s="1"/>
  <c r="I413" i="1"/>
  <c r="G413" i="1"/>
  <c r="W413" i="1" s="1"/>
  <c r="F413" i="1"/>
  <c r="E413" i="1"/>
  <c r="D413" i="1"/>
  <c r="W412" i="1"/>
  <c r="S412" i="1"/>
  <c r="R412" i="1"/>
  <c r="Q412" i="1"/>
  <c r="P412" i="1"/>
  <c r="O412" i="1"/>
  <c r="N412" i="1"/>
  <c r="M412" i="1"/>
  <c r="U412" i="1" s="1"/>
  <c r="L412" i="1"/>
  <c r="K412" i="1"/>
  <c r="J412" i="1"/>
  <c r="I412" i="1"/>
  <c r="H412" i="1"/>
  <c r="G412" i="1"/>
  <c r="F412" i="1"/>
  <c r="V412" i="1" s="1"/>
  <c r="E412" i="1"/>
  <c r="S411" i="1"/>
  <c r="R411" i="1"/>
  <c r="Q411" i="1"/>
  <c r="P411" i="1"/>
  <c r="O411" i="1"/>
  <c r="N411" i="1"/>
  <c r="M411" i="1"/>
  <c r="L411" i="1"/>
  <c r="K411" i="1"/>
  <c r="J411" i="1"/>
  <c r="V411" i="1" s="1"/>
  <c r="I411" i="1"/>
  <c r="G411" i="1"/>
  <c r="F411" i="1"/>
  <c r="S410" i="1"/>
  <c r="R410" i="1"/>
  <c r="Q410" i="1"/>
  <c r="P410" i="1"/>
  <c r="O410" i="1"/>
  <c r="N410" i="1"/>
  <c r="M410" i="1"/>
  <c r="L410" i="1"/>
  <c r="K410" i="1"/>
  <c r="J410" i="1"/>
  <c r="V410" i="1" s="1"/>
  <c r="I410" i="1"/>
  <c r="G410" i="1"/>
  <c r="F410" i="1"/>
  <c r="E410" i="1"/>
  <c r="D410" i="1"/>
  <c r="S409" i="1"/>
  <c r="R409" i="1"/>
  <c r="Q409" i="1"/>
  <c r="P409" i="1"/>
  <c r="O409" i="1"/>
  <c r="N409" i="1"/>
  <c r="M409" i="1"/>
  <c r="K409" i="1"/>
  <c r="W409" i="1" s="1"/>
  <c r="J409" i="1"/>
  <c r="I409" i="1"/>
  <c r="U409" i="1" s="1"/>
  <c r="G409" i="1"/>
  <c r="F409" i="1"/>
  <c r="V409" i="1" s="1"/>
  <c r="E409" i="1"/>
  <c r="S408" i="1"/>
  <c r="R408" i="1"/>
  <c r="Q408" i="1"/>
  <c r="P408" i="1"/>
  <c r="O408" i="1"/>
  <c r="N408" i="1"/>
  <c r="M408" i="1"/>
  <c r="L408" i="1"/>
  <c r="K408" i="1"/>
  <c r="I408" i="1"/>
  <c r="G408" i="1"/>
  <c r="F408" i="1"/>
  <c r="S407" i="1"/>
  <c r="R407" i="1"/>
  <c r="Q407" i="1"/>
  <c r="O407" i="1"/>
  <c r="N407" i="1"/>
  <c r="M407" i="1"/>
  <c r="L407" i="1"/>
  <c r="K407" i="1"/>
  <c r="J407" i="1"/>
  <c r="V407" i="1" s="1"/>
  <c r="I407" i="1"/>
  <c r="H407" i="1"/>
  <c r="G407" i="1"/>
  <c r="W407" i="1" s="1"/>
  <c r="F407" i="1"/>
  <c r="E407" i="1"/>
  <c r="D407" i="1"/>
  <c r="W406" i="1"/>
  <c r="S406" i="1"/>
  <c r="R406" i="1"/>
  <c r="Q406" i="1"/>
  <c r="P406" i="1"/>
  <c r="O406" i="1"/>
  <c r="N406" i="1"/>
  <c r="M406" i="1"/>
  <c r="L406" i="1"/>
  <c r="K406" i="1"/>
  <c r="J406" i="1"/>
  <c r="I406" i="1"/>
  <c r="G406" i="1"/>
  <c r="F406" i="1"/>
  <c r="V406" i="1" s="1"/>
  <c r="E406" i="1"/>
  <c r="S405" i="1"/>
  <c r="R405" i="1"/>
  <c r="Q405" i="1"/>
  <c r="O405" i="1"/>
  <c r="N405" i="1"/>
  <c r="M405" i="1"/>
  <c r="K405" i="1"/>
  <c r="J405" i="1"/>
  <c r="V405" i="1" s="1"/>
  <c r="I405" i="1"/>
  <c r="H405" i="1"/>
  <c r="G405" i="1"/>
  <c r="F405" i="1"/>
  <c r="S404" i="1"/>
  <c r="R404" i="1"/>
  <c r="N404" i="1"/>
  <c r="K404" i="1"/>
  <c r="I404" i="1"/>
  <c r="F404" i="1"/>
  <c r="W402" i="1"/>
  <c r="S402" i="1"/>
  <c r="R402" i="1"/>
  <c r="Q402" i="1"/>
  <c r="P402" i="1"/>
  <c r="O402" i="1"/>
  <c r="N402" i="1"/>
  <c r="M402" i="1"/>
  <c r="L402" i="1"/>
  <c r="K402" i="1"/>
  <c r="J402" i="1"/>
  <c r="I402" i="1"/>
  <c r="U402" i="1" s="1"/>
  <c r="H402" i="1"/>
  <c r="G402" i="1"/>
  <c r="F402" i="1"/>
  <c r="V402" i="1" s="1"/>
  <c r="E402" i="1"/>
  <c r="D402" i="1"/>
  <c r="T402" i="1" s="1"/>
  <c r="S401" i="1"/>
  <c r="R401" i="1"/>
  <c r="Q401" i="1"/>
  <c r="P401" i="1"/>
  <c r="O401" i="1"/>
  <c r="N401" i="1"/>
  <c r="M401" i="1"/>
  <c r="L401" i="1"/>
  <c r="K401" i="1"/>
  <c r="J401" i="1"/>
  <c r="V401" i="1" s="1"/>
  <c r="I401" i="1"/>
  <c r="U401" i="1" s="1"/>
  <c r="H401" i="1"/>
  <c r="G401" i="1"/>
  <c r="W401" i="1" s="1"/>
  <c r="F401" i="1"/>
  <c r="E401" i="1"/>
  <c r="S400" i="1"/>
  <c r="R400" i="1"/>
  <c r="Q400" i="1"/>
  <c r="P400" i="1"/>
  <c r="O400" i="1"/>
  <c r="N400" i="1"/>
  <c r="M400" i="1"/>
  <c r="L400" i="1"/>
  <c r="K400" i="1"/>
  <c r="J400" i="1"/>
  <c r="V400" i="1" s="1"/>
  <c r="I400" i="1"/>
  <c r="G400" i="1"/>
  <c r="W400" i="1" s="1"/>
  <c r="F400" i="1"/>
  <c r="E400" i="1"/>
  <c r="S399" i="1"/>
  <c r="R399" i="1"/>
  <c r="Q399" i="1"/>
  <c r="P399" i="1"/>
  <c r="O399" i="1"/>
  <c r="N399" i="1"/>
  <c r="M399" i="1"/>
  <c r="U399" i="1" s="1"/>
  <c r="K399" i="1"/>
  <c r="W399" i="1" s="1"/>
  <c r="J399" i="1"/>
  <c r="I399" i="1"/>
  <c r="H399" i="1"/>
  <c r="G399" i="1"/>
  <c r="F399" i="1"/>
  <c r="V399" i="1" s="1"/>
  <c r="E399" i="1"/>
  <c r="D399" i="1"/>
  <c r="S398" i="1"/>
  <c r="R398" i="1"/>
  <c r="Q398" i="1"/>
  <c r="P398" i="1"/>
  <c r="O398" i="1"/>
  <c r="N398" i="1"/>
  <c r="M398" i="1"/>
  <c r="K398" i="1"/>
  <c r="J398" i="1"/>
  <c r="V398" i="1" s="1"/>
  <c r="I398" i="1"/>
  <c r="H398" i="1"/>
  <c r="G398" i="1"/>
  <c r="W398" i="1" s="1"/>
  <c r="F398" i="1"/>
  <c r="E398" i="1"/>
  <c r="U398" i="1" s="1"/>
  <c r="S397" i="1"/>
  <c r="R397" i="1"/>
  <c r="Q397" i="1"/>
  <c r="O397" i="1"/>
  <c r="N397" i="1"/>
  <c r="M397" i="1"/>
  <c r="L397" i="1"/>
  <c r="K397" i="1"/>
  <c r="J397" i="1"/>
  <c r="V397" i="1" s="1"/>
  <c r="I397" i="1"/>
  <c r="H397" i="1"/>
  <c r="G397" i="1"/>
  <c r="W397" i="1" s="1"/>
  <c r="F397" i="1"/>
  <c r="E397" i="1"/>
  <c r="D397" i="1"/>
  <c r="S396" i="1"/>
  <c r="Q396" i="1"/>
  <c r="O396" i="1"/>
  <c r="N396" i="1"/>
  <c r="K396" i="1"/>
  <c r="W396" i="1" s="1"/>
  <c r="J396" i="1"/>
  <c r="I396" i="1"/>
  <c r="H396" i="1"/>
  <c r="G396" i="1"/>
  <c r="F396" i="1"/>
  <c r="S395" i="1"/>
  <c r="Q395" i="1"/>
  <c r="N395" i="1"/>
  <c r="K395" i="1"/>
  <c r="G395" i="1"/>
  <c r="F395" i="1"/>
  <c r="S393" i="1"/>
  <c r="R393" i="1"/>
  <c r="Q393" i="1"/>
  <c r="P393" i="1"/>
  <c r="O393" i="1"/>
  <c r="N393" i="1"/>
  <c r="M393" i="1"/>
  <c r="L393" i="1"/>
  <c r="K393" i="1"/>
  <c r="J393" i="1"/>
  <c r="V393" i="1" s="1"/>
  <c r="I393" i="1"/>
  <c r="H393" i="1"/>
  <c r="T393" i="1" s="1"/>
  <c r="G393" i="1"/>
  <c r="W393" i="1" s="1"/>
  <c r="F393" i="1"/>
  <c r="E393" i="1"/>
  <c r="D393" i="1"/>
  <c r="W392" i="1"/>
  <c r="U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V392" i="1" s="1"/>
  <c r="E392" i="1"/>
  <c r="U391" i="1"/>
  <c r="S391" i="1"/>
  <c r="R391" i="1"/>
  <c r="Q391" i="1"/>
  <c r="P391" i="1"/>
  <c r="O391" i="1"/>
  <c r="N391" i="1"/>
  <c r="M391" i="1"/>
  <c r="K391" i="1"/>
  <c r="J391" i="1"/>
  <c r="V391" i="1" s="1"/>
  <c r="I391" i="1"/>
  <c r="H391" i="1"/>
  <c r="G391" i="1"/>
  <c r="W391" i="1" s="1"/>
  <c r="F391" i="1"/>
  <c r="E391" i="1"/>
  <c r="S390" i="1"/>
  <c r="R390" i="1"/>
  <c r="Q390" i="1"/>
  <c r="P390" i="1"/>
  <c r="O390" i="1"/>
  <c r="N390" i="1"/>
  <c r="M390" i="1"/>
  <c r="L390" i="1"/>
  <c r="K390" i="1"/>
  <c r="J390" i="1"/>
  <c r="V390" i="1" s="1"/>
  <c r="I390" i="1"/>
  <c r="H390" i="1"/>
  <c r="G390" i="1"/>
  <c r="F390" i="1"/>
  <c r="E390" i="1"/>
  <c r="U390" i="1" s="1"/>
  <c r="W389" i="1"/>
  <c r="U389" i="1"/>
  <c r="S389" i="1"/>
  <c r="R389" i="1"/>
  <c r="Q389" i="1"/>
  <c r="P389" i="1"/>
  <c r="O389" i="1"/>
  <c r="N389" i="1"/>
  <c r="M389" i="1"/>
  <c r="K389" i="1"/>
  <c r="J389" i="1"/>
  <c r="I389" i="1"/>
  <c r="H389" i="1"/>
  <c r="G389" i="1"/>
  <c r="F389" i="1"/>
  <c r="V389" i="1" s="1"/>
  <c r="E389" i="1"/>
  <c r="S388" i="1"/>
  <c r="R388" i="1"/>
  <c r="Q388" i="1"/>
  <c r="P388" i="1"/>
  <c r="O388" i="1"/>
  <c r="N388" i="1"/>
  <c r="M388" i="1"/>
  <c r="L388" i="1"/>
  <c r="K388" i="1"/>
  <c r="J388" i="1"/>
  <c r="V388" i="1" s="1"/>
  <c r="I388" i="1"/>
  <c r="U388" i="1" s="1"/>
  <c r="H388" i="1"/>
  <c r="G388" i="1"/>
  <c r="W388" i="1" s="1"/>
  <c r="F388" i="1"/>
  <c r="E388" i="1"/>
  <c r="S387" i="1"/>
  <c r="R387" i="1"/>
  <c r="Q387" i="1"/>
  <c r="O387" i="1"/>
  <c r="N387" i="1"/>
  <c r="M387" i="1"/>
  <c r="L387" i="1"/>
  <c r="K387" i="1"/>
  <c r="J387" i="1"/>
  <c r="V387" i="1" s="1"/>
  <c r="I387" i="1"/>
  <c r="G387" i="1"/>
  <c r="F387" i="1"/>
  <c r="E387" i="1"/>
  <c r="D387" i="1"/>
  <c r="W386" i="1"/>
  <c r="S386" i="1"/>
  <c r="R386" i="1"/>
  <c r="Q386" i="1"/>
  <c r="O386" i="1"/>
  <c r="N386" i="1"/>
  <c r="M386" i="1"/>
  <c r="L386" i="1"/>
  <c r="K386" i="1"/>
  <c r="I386" i="1"/>
  <c r="G386" i="1"/>
  <c r="F386" i="1"/>
  <c r="R385" i="1"/>
  <c r="Q385" i="1"/>
  <c r="N385" i="1"/>
  <c r="K385" i="1"/>
  <c r="G385" i="1"/>
  <c r="F385" i="1"/>
  <c r="S383" i="1"/>
  <c r="R383" i="1"/>
  <c r="Q383" i="1"/>
  <c r="P383" i="1"/>
  <c r="O383" i="1"/>
  <c r="N383" i="1"/>
  <c r="M383" i="1"/>
  <c r="L383" i="1"/>
  <c r="K383" i="1"/>
  <c r="J383" i="1"/>
  <c r="V383" i="1" s="1"/>
  <c r="I383" i="1"/>
  <c r="H383" i="1"/>
  <c r="G383" i="1"/>
  <c r="W383" i="1" s="1"/>
  <c r="F383" i="1"/>
  <c r="E383" i="1"/>
  <c r="U383" i="1" s="1"/>
  <c r="S382" i="1"/>
  <c r="R382" i="1"/>
  <c r="Q382" i="1"/>
  <c r="P382" i="1"/>
  <c r="O382" i="1"/>
  <c r="N382" i="1"/>
  <c r="M382" i="1"/>
  <c r="K382" i="1"/>
  <c r="W382" i="1" s="1"/>
  <c r="J382" i="1"/>
  <c r="I382" i="1"/>
  <c r="U382" i="1" s="1"/>
  <c r="H382" i="1"/>
  <c r="G382" i="1"/>
  <c r="F382" i="1"/>
  <c r="V382" i="1" s="1"/>
  <c r="E382" i="1"/>
  <c r="U381" i="1"/>
  <c r="S381" i="1"/>
  <c r="R381" i="1"/>
  <c r="Q381" i="1"/>
  <c r="P381" i="1"/>
  <c r="O381" i="1"/>
  <c r="N381" i="1"/>
  <c r="M381" i="1"/>
  <c r="K381" i="1"/>
  <c r="J381" i="1"/>
  <c r="V381" i="1" s="1"/>
  <c r="I381" i="1"/>
  <c r="H381" i="1"/>
  <c r="G381" i="1"/>
  <c r="W381" i="1" s="1"/>
  <c r="F381" i="1"/>
  <c r="E381" i="1"/>
  <c r="S380" i="1"/>
  <c r="R380" i="1"/>
  <c r="Q380" i="1"/>
  <c r="O380" i="1"/>
  <c r="N380" i="1"/>
  <c r="M380" i="1"/>
  <c r="L380" i="1"/>
  <c r="K380" i="1"/>
  <c r="J380" i="1"/>
  <c r="V380" i="1" s="1"/>
  <c r="I380" i="1"/>
  <c r="H380" i="1"/>
  <c r="G380" i="1"/>
  <c r="W380" i="1" s="1"/>
  <c r="F380" i="1"/>
  <c r="E380" i="1"/>
  <c r="U380" i="1" s="1"/>
  <c r="D380" i="1"/>
  <c r="S379" i="1"/>
  <c r="R379" i="1"/>
  <c r="Q379" i="1"/>
  <c r="P379" i="1"/>
  <c r="O379" i="1"/>
  <c r="N379" i="1"/>
  <c r="M379" i="1"/>
  <c r="U379" i="1" s="1"/>
  <c r="L379" i="1"/>
  <c r="K379" i="1"/>
  <c r="W379" i="1" s="1"/>
  <c r="J379" i="1"/>
  <c r="I379" i="1"/>
  <c r="H379" i="1"/>
  <c r="G379" i="1"/>
  <c r="F379" i="1"/>
  <c r="V379" i="1" s="1"/>
  <c r="E379" i="1"/>
  <c r="S378" i="1"/>
  <c r="R378" i="1"/>
  <c r="Q378" i="1"/>
  <c r="P378" i="1"/>
  <c r="O378" i="1"/>
  <c r="N378" i="1"/>
  <c r="M378" i="1"/>
  <c r="K378" i="1"/>
  <c r="J378" i="1"/>
  <c r="V378" i="1" s="1"/>
  <c r="I378" i="1"/>
  <c r="H378" i="1"/>
  <c r="G378" i="1"/>
  <c r="W378" i="1" s="1"/>
  <c r="F378" i="1"/>
  <c r="E378" i="1"/>
  <c r="S377" i="1"/>
  <c r="R377" i="1"/>
  <c r="Q377" i="1"/>
  <c r="P377" i="1"/>
  <c r="O377" i="1"/>
  <c r="N377" i="1"/>
  <c r="M377" i="1"/>
  <c r="L377" i="1"/>
  <c r="K377" i="1"/>
  <c r="J377" i="1"/>
  <c r="V377" i="1" s="1"/>
  <c r="I377" i="1"/>
  <c r="H377" i="1"/>
  <c r="G377" i="1"/>
  <c r="F377" i="1"/>
  <c r="E377" i="1"/>
  <c r="U376" i="1"/>
  <c r="S376" i="1"/>
  <c r="R376" i="1"/>
  <c r="Q376" i="1"/>
  <c r="P376" i="1"/>
  <c r="O376" i="1"/>
  <c r="N376" i="1"/>
  <c r="M376" i="1"/>
  <c r="K376" i="1"/>
  <c r="W376" i="1" s="1"/>
  <c r="J376" i="1"/>
  <c r="I376" i="1"/>
  <c r="G376" i="1"/>
  <c r="F376" i="1"/>
  <c r="V376" i="1" s="1"/>
  <c r="E376" i="1"/>
  <c r="S375" i="1"/>
  <c r="R375" i="1"/>
  <c r="Q375" i="1"/>
  <c r="P375" i="1"/>
  <c r="O375" i="1"/>
  <c r="N375" i="1"/>
  <c r="M375" i="1"/>
  <c r="K375" i="1"/>
  <c r="J375" i="1"/>
  <c r="V375" i="1" s="1"/>
  <c r="I375" i="1"/>
  <c r="H375" i="1"/>
  <c r="G375" i="1"/>
  <c r="W375" i="1" s="1"/>
  <c r="F375" i="1"/>
  <c r="E375" i="1"/>
  <c r="S374" i="1"/>
  <c r="R374" i="1"/>
  <c r="Q374" i="1"/>
  <c r="O374" i="1"/>
  <c r="N374" i="1"/>
  <c r="M374" i="1"/>
  <c r="L374" i="1"/>
  <c r="K374" i="1"/>
  <c r="J374" i="1"/>
  <c r="V374" i="1" s="1"/>
  <c r="I374" i="1"/>
  <c r="G374" i="1"/>
  <c r="W374" i="1" s="1"/>
  <c r="F374" i="1"/>
  <c r="E374" i="1"/>
  <c r="D374" i="1"/>
  <c r="S373" i="1"/>
  <c r="R373" i="1"/>
  <c r="Q373" i="1"/>
  <c r="P373" i="1"/>
  <c r="O373" i="1"/>
  <c r="K373" i="1"/>
  <c r="F373" i="1"/>
  <c r="Q372" i="1"/>
  <c r="O372" i="1"/>
  <c r="K372" i="1"/>
  <c r="F372" i="1"/>
  <c r="F370" i="1"/>
  <c r="S368" i="1"/>
  <c r="R368" i="1"/>
  <c r="Q368" i="1"/>
  <c r="P368" i="1"/>
  <c r="O368" i="1"/>
  <c r="N368" i="1"/>
  <c r="M368" i="1"/>
  <c r="U368" i="1" s="1"/>
  <c r="L368" i="1"/>
  <c r="K368" i="1"/>
  <c r="W368" i="1" s="1"/>
  <c r="J368" i="1"/>
  <c r="I368" i="1"/>
  <c r="G368" i="1"/>
  <c r="F368" i="1"/>
  <c r="V368" i="1" s="1"/>
  <c r="E368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W367" i="1" s="1"/>
  <c r="F367" i="1"/>
  <c r="V367" i="1" s="1"/>
  <c r="E367" i="1"/>
  <c r="U367" i="1" s="1"/>
  <c r="S366" i="1"/>
  <c r="R366" i="1"/>
  <c r="Q366" i="1"/>
  <c r="P366" i="1"/>
  <c r="O366" i="1"/>
  <c r="N366" i="1"/>
  <c r="M366" i="1"/>
  <c r="L366" i="1"/>
  <c r="K366" i="1"/>
  <c r="J366" i="1"/>
  <c r="V366" i="1" s="1"/>
  <c r="I366" i="1"/>
  <c r="H366" i="1"/>
  <c r="G366" i="1"/>
  <c r="W366" i="1" s="1"/>
  <c r="F366" i="1"/>
  <c r="E366" i="1"/>
  <c r="U366" i="1" s="1"/>
  <c r="W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V365" i="1" s="1"/>
  <c r="E365" i="1"/>
  <c r="S364" i="1"/>
  <c r="R364" i="1"/>
  <c r="Q364" i="1"/>
  <c r="P364" i="1"/>
  <c r="O364" i="1"/>
  <c r="N364" i="1"/>
  <c r="M364" i="1"/>
  <c r="K364" i="1"/>
  <c r="J364" i="1"/>
  <c r="I364" i="1"/>
  <c r="H364" i="1"/>
  <c r="G364" i="1"/>
  <c r="W364" i="1" s="1"/>
  <c r="F364" i="1"/>
  <c r="V364" i="1" s="1"/>
  <c r="E364" i="1"/>
  <c r="S363" i="1"/>
  <c r="R363" i="1"/>
  <c r="Q363" i="1"/>
  <c r="P363" i="1"/>
  <c r="O363" i="1"/>
  <c r="N363" i="1"/>
  <c r="K363" i="1"/>
  <c r="J363" i="1"/>
  <c r="V363" i="1" s="1"/>
  <c r="I363" i="1"/>
  <c r="H363" i="1"/>
  <c r="G363" i="1"/>
  <c r="F363" i="1"/>
  <c r="W362" i="1"/>
  <c r="S362" i="1"/>
  <c r="R362" i="1"/>
  <c r="Q362" i="1"/>
  <c r="P362" i="1"/>
  <c r="O362" i="1"/>
  <c r="N362" i="1"/>
  <c r="M362" i="1"/>
  <c r="K362" i="1"/>
  <c r="J362" i="1"/>
  <c r="I362" i="1"/>
  <c r="U362" i="1" s="1"/>
  <c r="H362" i="1"/>
  <c r="G362" i="1"/>
  <c r="F362" i="1"/>
  <c r="V362" i="1" s="1"/>
  <c r="E362" i="1"/>
  <c r="S361" i="1"/>
  <c r="R361" i="1"/>
  <c r="Q361" i="1"/>
  <c r="P361" i="1"/>
  <c r="O361" i="1"/>
  <c r="N361" i="1"/>
  <c r="M361" i="1"/>
  <c r="K361" i="1"/>
  <c r="J361" i="1"/>
  <c r="I361" i="1"/>
  <c r="H361" i="1"/>
  <c r="G361" i="1"/>
  <c r="W361" i="1" s="1"/>
  <c r="F361" i="1"/>
  <c r="V361" i="1" s="1"/>
  <c r="E361" i="1"/>
  <c r="S360" i="1"/>
  <c r="R360" i="1"/>
  <c r="Q360" i="1"/>
  <c r="O360" i="1"/>
  <c r="N360" i="1"/>
  <c r="M360" i="1"/>
  <c r="L360" i="1"/>
  <c r="K360" i="1"/>
  <c r="J360" i="1"/>
  <c r="V360" i="1" s="1"/>
  <c r="I360" i="1"/>
  <c r="H360" i="1"/>
  <c r="G360" i="1"/>
  <c r="F360" i="1"/>
  <c r="E360" i="1"/>
  <c r="U360" i="1" s="1"/>
  <c r="D360" i="1"/>
  <c r="S359" i="1"/>
  <c r="R359" i="1"/>
  <c r="Q359" i="1"/>
  <c r="P359" i="1"/>
  <c r="O359" i="1"/>
  <c r="N359" i="1"/>
  <c r="M359" i="1"/>
  <c r="L359" i="1"/>
  <c r="K359" i="1"/>
  <c r="W359" i="1" s="1"/>
  <c r="J359" i="1"/>
  <c r="I359" i="1"/>
  <c r="U359" i="1" s="1"/>
  <c r="H359" i="1"/>
  <c r="G359" i="1"/>
  <c r="F359" i="1"/>
  <c r="V359" i="1" s="1"/>
  <c r="E359" i="1"/>
  <c r="S358" i="1"/>
  <c r="Q358" i="1"/>
  <c r="O358" i="1"/>
  <c r="N358" i="1"/>
  <c r="M358" i="1"/>
  <c r="K358" i="1"/>
  <c r="J358" i="1"/>
  <c r="I358" i="1"/>
  <c r="H358" i="1"/>
  <c r="G358" i="1"/>
  <c r="F358" i="1"/>
  <c r="S357" i="1"/>
  <c r="Q357" i="1"/>
  <c r="O357" i="1"/>
  <c r="N357" i="1"/>
  <c r="K357" i="1"/>
  <c r="J357" i="1"/>
  <c r="G357" i="1"/>
  <c r="W357" i="1" s="1"/>
  <c r="F357" i="1"/>
  <c r="U355" i="1"/>
  <c r="S355" i="1"/>
  <c r="R355" i="1"/>
  <c r="Q355" i="1"/>
  <c r="P355" i="1"/>
  <c r="O355" i="1"/>
  <c r="N355" i="1"/>
  <c r="M355" i="1"/>
  <c r="L355" i="1"/>
  <c r="K355" i="1"/>
  <c r="W355" i="1" s="1"/>
  <c r="J355" i="1"/>
  <c r="I355" i="1"/>
  <c r="H355" i="1"/>
  <c r="G355" i="1"/>
  <c r="F355" i="1"/>
  <c r="V355" i="1" s="1"/>
  <c r="E355" i="1"/>
  <c r="D355" i="1"/>
  <c r="T355" i="1" s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W354" i="1" s="1"/>
  <c r="F354" i="1"/>
  <c r="V354" i="1" s="1"/>
  <c r="E354" i="1"/>
  <c r="U354" i="1" s="1"/>
  <c r="S353" i="1"/>
  <c r="R353" i="1"/>
  <c r="Q353" i="1"/>
  <c r="P353" i="1"/>
  <c r="O353" i="1"/>
  <c r="N353" i="1"/>
  <c r="M353" i="1"/>
  <c r="L353" i="1"/>
  <c r="K353" i="1"/>
  <c r="J353" i="1"/>
  <c r="V353" i="1" s="1"/>
  <c r="I353" i="1"/>
  <c r="H353" i="1"/>
  <c r="T353" i="1" s="1"/>
  <c r="G353" i="1"/>
  <c r="W353" i="1" s="1"/>
  <c r="F353" i="1"/>
  <c r="E353" i="1"/>
  <c r="U353" i="1" s="1"/>
  <c r="D353" i="1"/>
  <c r="S352" i="1"/>
  <c r="R352" i="1"/>
  <c r="Q352" i="1"/>
  <c r="O352" i="1"/>
  <c r="N352" i="1"/>
  <c r="M352" i="1"/>
  <c r="U352" i="1" s="1"/>
  <c r="L352" i="1"/>
  <c r="K352" i="1"/>
  <c r="W352" i="1" s="1"/>
  <c r="J352" i="1"/>
  <c r="I352" i="1"/>
  <c r="H352" i="1"/>
  <c r="G352" i="1"/>
  <c r="F352" i="1"/>
  <c r="V352" i="1" s="1"/>
  <c r="E352" i="1"/>
  <c r="D352" i="1"/>
  <c r="S351" i="1"/>
  <c r="R351" i="1"/>
  <c r="Q351" i="1"/>
  <c r="P351" i="1"/>
  <c r="O351" i="1"/>
  <c r="N351" i="1"/>
  <c r="M351" i="1"/>
  <c r="L351" i="1"/>
  <c r="K351" i="1"/>
  <c r="J351" i="1"/>
  <c r="I351" i="1"/>
  <c r="G351" i="1"/>
  <c r="F351" i="1"/>
  <c r="V351" i="1" s="1"/>
  <c r="E351" i="1"/>
  <c r="U351" i="1" s="1"/>
  <c r="S350" i="1"/>
  <c r="R350" i="1"/>
  <c r="Q350" i="1"/>
  <c r="P350" i="1"/>
  <c r="O350" i="1"/>
  <c r="N350" i="1"/>
  <c r="M350" i="1"/>
  <c r="K350" i="1"/>
  <c r="J350" i="1"/>
  <c r="V350" i="1" s="1"/>
  <c r="I350" i="1"/>
  <c r="H350" i="1"/>
  <c r="G350" i="1"/>
  <c r="F350" i="1"/>
  <c r="E350" i="1"/>
  <c r="U350" i="1" s="1"/>
  <c r="S349" i="1"/>
  <c r="R349" i="1"/>
  <c r="Q349" i="1"/>
  <c r="O349" i="1"/>
  <c r="N349" i="1"/>
  <c r="M349" i="1"/>
  <c r="J349" i="1"/>
  <c r="I349" i="1"/>
  <c r="U349" i="1" s="1"/>
  <c r="F349" i="1"/>
  <c r="V349" i="1" s="1"/>
  <c r="E349" i="1"/>
  <c r="S348" i="1"/>
  <c r="R348" i="1"/>
  <c r="Q348" i="1"/>
  <c r="P348" i="1"/>
  <c r="O348" i="1"/>
  <c r="N348" i="1"/>
  <c r="M348" i="1"/>
  <c r="L348" i="1"/>
  <c r="K348" i="1"/>
  <c r="J348" i="1"/>
  <c r="I348" i="1"/>
  <c r="G348" i="1"/>
  <c r="F348" i="1"/>
  <c r="V348" i="1" s="1"/>
  <c r="E348" i="1"/>
  <c r="U348" i="1" s="1"/>
  <c r="V347" i="1"/>
  <c r="S347" i="1"/>
  <c r="R347" i="1"/>
  <c r="Q347" i="1"/>
  <c r="P347" i="1"/>
  <c r="O347" i="1"/>
  <c r="N347" i="1"/>
  <c r="M347" i="1"/>
  <c r="L347" i="1"/>
  <c r="K347" i="1"/>
  <c r="J347" i="1"/>
  <c r="I347" i="1"/>
  <c r="G347" i="1"/>
  <c r="W347" i="1" s="1"/>
  <c r="F347" i="1"/>
  <c r="E347" i="1"/>
  <c r="U347" i="1" s="1"/>
  <c r="D347" i="1"/>
  <c r="S346" i="1"/>
  <c r="R346" i="1"/>
  <c r="Q346" i="1"/>
  <c r="O346" i="1"/>
  <c r="N346" i="1"/>
  <c r="M346" i="1"/>
  <c r="L346" i="1"/>
  <c r="K346" i="1"/>
  <c r="W346" i="1" s="1"/>
  <c r="J346" i="1"/>
  <c r="G346" i="1"/>
  <c r="F346" i="1"/>
  <c r="V346" i="1" s="1"/>
  <c r="E346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W345" i="1" s="1"/>
  <c r="F345" i="1"/>
  <c r="V345" i="1" s="1"/>
  <c r="E345" i="1"/>
  <c r="U345" i="1" s="1"/>
  <c r="S344" i="1"/>
  <c r="R344" i="1"/>
  <c r="Q344" i="1"/>
  <c r="P344" i="1"/>
  <c r="O344" i="1"/>
  <c r="N344" i="1"/>
  <c r="M344" i="1"/>
  <c r="L344" i="1"/>
  <c r="K344" i="1"/>
  <c r="J344" i="1"/>
  <c r="V344" i="1" s="1"/>
  <c r="I344" i="1"/>
  <c r="G344" i="1"/>
  <c r="W344" i="1" s="1"/>
  <c r="F344" i="1"/>
  <c r="E344" i="1"/>
  <c r="U344" i="1" s="1"/>
  <c r="D344" i="1"/>
  <c r="S343" i="1"/>
  <c r="R343" i="1"/>
  <c r="Q343" i="1"/>
  <c r="O343" i="1"/>
  <c r="N343" i="1"/>
  <c r="M343" i="1"/>
  <c r="L343" i="1"/>
  <c r="K343" i="1"/>
  <c r="W343" i="1" s="1"/>
  <c r="I343" i="1"/>
  <c r="G343" i="1"/>
  <c r="F343" i="1"/>
  <c r="V342" i="1"/>
  <c r="U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W342" i="1" s="1"/>
  <c r="F342" i="1"/>
  <c r="E342" i="1"/>
  <c r="S341" i="1"/>
  <c r="R341" i="1"/>
  <c r="Q341" i="1"/>
  <c r="P341" i="1"/>
  <c r="O341" i="1"/>
  <c r="N341" i="1"/>
  <c r="M341" i="1"/>
  <c r="L341" i="1"/>
  <c r="K341" i="1"/>
  <c r="J341" i="1"/>
  <c r="V341" i="1" s="1"/>
  <c r="I341" i="1"/>
  <c r="G341" i="1"/>
  <c r="W341" i="1" s="1"/>
  <c r="F341" i="1"/>
  <c r="E341" i="1"/>
  <c r="U341" i="1" s="1"/>
  <c r="D341" i="1"/>
  <c r="W340" i="1"/>
  <c r="S340" i="1"/>
  <c r="R340" i="1"/>
  <c r="Q340" i="1"/>
  <c r="O340" i="1"/>
  <c r="N340" i="1"/>
  <c r="M340" i="1"/>
  <c r="L340" i="1"/>
  <c r="K340" i="1"/>
  <c r="J340" i="1"/>
  <c r="I340" i="1"/>
  <c r="G340" i="1"/>
  <c r="F340" i="1"/>
  <c r="V340" i="1" s="1"/>
  <c r="E340" i="1"/>
  <c r="U340" i="1" s="1"/>
  <c r="D340" i="1"/>
  <c r="S339" i="1"/>
  <c r="R339" i="1"/>
  <c r="O339" i="1"/>
  <c r="N339" i="1"/>
  <c r="M339" i="1"/>
  <c r="I339" i="1"/>
  <c r="G339" i="1"/>
  <c r="F339" i="1"/>
  <c r="R338" i="1"/>
  <c r="O338" i="1"/>
  <c r="N338" i="1"/>
  <c r="W336" i="1"/>
  <c r="S336" i="1"/>
  <c r="R336" i="1"/>
  <c r="Q336" i="1"/>
  <c r="O336" i="1"/>
  <c r="N336" i="1"/>
  <c r="M336" i="1"/>
  <c r="K336" i="1"/>
  <c r="J336" i="1"/>
  <c r="I336" i="1"/>
  <c r="G336" i="1"/>
  <c r="F336" i="1"/>
  <c r="V336" i="1" s="1"/>
  <c r="E336" i="1"/>
  <c r="U336" i="1" s="1"/>
  <c r="D336" i="1"/>
  <c r="S335" i="1"/>
  <c r="R335" i="1"/>
  <c r="Q335" i="1"/>
  <c r="P335" i="1"/>
  <c r="O335" i="1"/>
  <c r="N335" i="1"/>
  <c r="M335" i="1"/>
  <c r="L335" i="1"/>
  <c r="K335" i="1"/>
  <c r="J335" i="1"/>
  <c r="V335" i="1" s="1"/>
  <c r="I335" i="1"/>
  <c r="U335" i="1" s="1"/>
  <c r="H335" i="1"/>
  <c r="G335" i="1"/>
  <c r="W335" i="1" s="1"/>
  <c r="F335" i="1"/>
  <c r="E335" i="1"/>
  <c r="S334" i="1"/>
  <c r="R334" i="1"/>
  <c r="Q334" i="1"/>
  <c r="P334" i="1"/>
  <c r="O334" i="1"/>
  <c r="N334" i="1"/>
  <c r="M334" i="1"/>
  <c r="K334" i="1"/>
  <c r="J334" i="1"/>
  <c r="V334" i="1" s="1"/>
  <c r="I334" i="1"/>
  <c r="H334" i="1"/>
  <c r="G334" i="1"/>
  <c r="F334" i="1"/>
  <c r="E334" i="1"/>
  <c r="U334" i="1" s="1"/>
  <c r="W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V333" i="1" s="1"/>
  <c r="E333" i="1"/>
  <c r="U333" i="1" s="1"/>
  <c r="D333" i="1"/>
  <c r="S332" i="1"/>
  <c r="R332" i="1"/>
  <c r="Q332" i="1"/>
  <c r="P332" i="1"/>
  <c r="O332" i="1"/>
  <c r="N332" i="1"/>
  <c r="M332" i="1"/>
  <c r="L332" i="1"/>
  <c r="K332" i="1"/>
  <c r="J332" i="1"/>
  <c r="V332" i="1" s="1"/>
  <c r="I332" i="1"/>
  <c r="U332" i="1" s="1"/>
  <c r="H332" i="1"/>
  <c r="G332" i="1"/>
  <c r="W332" i="1" s="1"/>
  <c r="F332" i="1"/>
  <c r="E332" i="1"/>
  <c r="S331" i="1"/>
  <c r="R331" i="1"/>
  <c r="Q331" i="1"/>
  <c r="P331" i="1"/>
  <c r="O331" i="1"/>
  <c r="N331" i="1"/>
  <c r="M331" i="1"/>
  <c r="L331" i="1"/>
  <c r="K331" i="1"/>
  <c r="J331" i="1"/>
  <c r="V331" i="1" s="1"/>
  <c r="I331" i="1"/>
  <c r="H331" i="1"/>
  <c r="G331" i="1"/>
  <c r="F331" i="1"/>
  <c r="E331" i="1"/>
  <c r="U331" i="1" s="1"/>
  <c r="D331" i="1"/>
  <c r="T331" i="1" s="1"/>
  <c r="W330" i="1"/>
  <c r="S330" i="1"/>
  <c r="R330" i="1"/>
  <c r="Q330" i="1"/>
  <c r="O330" i="1"/>
  <c r="N330" i="1"/>
  <c r="M330" i="1"/>
  <c r="L330" i="1"/>
  <c r="K330" i="1"/>
  <c r="J330" i="1"/>
  <c r="I330" i="1"/>
  <c r="G330" i="1"/>
  <c r="F330" i="1"/>
  <c r="V330" i="1" s="1"/>
  <c r="E330" i="1"/>
  <c r="U330" i="1" s="1"/>
  <c r="D330" i="1"/>
  <c r="R329" i="1"/>
  <c r="O329" i="1"/>
  <c r="M329" i="1"/>
  <c r="K329" i="1"/>
  <c r="R328" i="1"/>
  <c r="O328" i="1"/>
  <c r="K328" i="1"/>
  <c r="W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T326" i="1" s="1"/>
  <c r="G326" i="1"/>
  <c r="F326" i="1"/>
  <c r="V326" i="1" s="1"/>
  <c r="E326" i="1"/>
  <c r="U326" i="1" s="1"/>
  <c r="D326" i="1"/>
  <c r="S325" i="1"/>
  <c r="R325" i="1"/>
  <c r="Q325" i="1"/>
  <c r="P325" i="1"/>
  <c r="O325" i="1"/>
  <c r="N325" i="1"/>
  <c r="M325" i="1"/>
  <c r="L325" i="1"/>
  <c r="K325" i="1"/>
  <c r="J325" i="1"/>
  <c r="V325" i="1" s="1"/>
  <c r="I325" i="1"/>
  <c r="U325" i="1" s="1"/>
  <c r="H325" i="1"/>
  <c r="G325" i="1"/>
  <c r="W325" i="1" s="1"/>
  <c r="F325" i="1"/>
  <c r="E325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W324" i="1" s="1"/>
  <c r="F324" i="1"/>
  <c r="V324" i="1" s="1"/>
  <c r="E324" i="1"/>
  <c r="U324" i="1" s="1"/>
  <c r="D324" i="1"/>
  <c r="T324" i="1" s="1"/>
  <c r="S323" i="1"/>
  <c r="R323" i="1"/>
  <c r="Q323" i="1"/>
  <c r="O323" i="1"/>
  <c r="N323" i="1"/>
  <c r="M323" i="1"/>
  <c r="L323" i="1"/>
  <c r="K323" i="1"/>
  <c r="W323" i="1" s="1"/>
  <c r="J323" i="1"/>
  <c r="I323" i="1"/>
  <c r="G323" i="1"/>
  <c r="F323" i="1"/>
  <c r="V323" i="1" s="1"/>
  <c r="E323" i="1"/>
  <c r="U323" i="1" s="1"/>
  <c r="D323" i="1"/>
  <c r="S322" i="1"/>
  <c r="R322" i="1"/>
  <c r="O322" i="1"/>
  <c r="N322" i="1"/>
  <c r="M322" i="1"/>
  <c r="K322" i="1"/>
  <c r="J322" i="1"/>
  <c r="G322" i="1"/>
  <c r="W322" i="1" s="1"/>
  <c r="S321" i="1"/>
  <c r="R321" i="1"/>
  <c r="O321" i="1"/>
  <c r="K321" i="1"/>
  <c r="J321" i="1"/>
  <c r="G321" i="1"/>
  <c r="W321" i="1" s="1"/>
  <c r="W319" i="1"/>
  <c r="S319" i="1"/>
  <c r="R319" i="1"/>
  <c r="Q319" i="1"/>
  <c r="O319" i="1"/>
  <c r="N319" i="1"/>
  <c r="M319" i="1"/>
  <c r="L319" i="1"/>
  <c r="K319" i="1"/>
  <c r="J319" i="1"/>
  <c r="I319" i="1"/>
  <c r="H319" i="1"/>
  <c r="G319" i="1"/>
  <c r="F319" i="1"/>
  <c r="V319" i="1" s="1"/>
  <c r="E319" i="1"/>
  <c r="U319" i="1" s="1"/>
  <c r="D319" i="1"/>
  <c r="S318" i="1"/>
  <c r="R318" i="1"/>
  <c r="Q318" i="1"/>
  <c r="P318" i="1"/>
  <c r="O318" i="1"/>
  <c r="N318" i="1"/>
  <c r="M318" i="1"/>
  <c r="K318" i="1"/>
  <c r="J318" i="1"/>
  <c r="V318" i="1" s="1"/>
  <c r="I318" i="1"/>
  <c r="U318" i="1" s="1"/>
  <c r="H318" i="1"/>
  <c r="G318" i="1"/>
  <c r="W318" i="1" s="1"/>
  <c r="F318" i="1"/>
  <c r="E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V317" i="1" s="1"/>
  <c r="E317" i="1"/>
  <c r="U317" i="1" s="1"/>
  <c r="D317" i="1"/>
  <c r="T317" i="1" s="1"/>
  <c r="W316" i="1"/>
  <c r="S316" i="1"/>
  <c r="R316" i="1"/>
  <c r="Q316" i="1"/>
  <c r="O316" i="1"/>
  <c r="N316" i="1"/>
  <c r="M316" i="1"/>
  <c r="L316" i="1"/>
  <c r="K316" i="1"/>
  <c r="J316" i="1"/>
  <c r="I316" i="1"/>
  <c r="H316" i="1"/>
  <c r="G316" i="1"/>
  <c r="F316" i="1"/>
  <c r="V316" i="1" s="1"/>
  <c r="E316" i="1"/>
  <c r="U316" i="1" s="1"/>
  <c r="D316" i="1"/>
  <c r="S315" i="1"/>
  <c r="R315" i="1"/>
  <c r="Q315" i="1"/>
  <c r="P315" i="1"/>
  <c r="O315" i="1"/>
  <c r="N315" i="1"/>
  <c r="M315" i="1"/>
  <c r="K315" i="1"/>
  <c r="J315" i="1"/>
  <c r="V315" i="1" s="1"/>
  <c r="I315" i="1"/>
  <c r="U315" i="1" s="1"/>
  <c r="H315" i="1"/>
  <c r="G315" i="1"/>
  <c r="F315" i="1"/>
  <c r="E315" i="1"/>
  <c r="S314" i="1"/>
  <c r="R314" i="1"/>
  <c r="O314" i="1"/>
  <c r="N314" i="1"/>
  <c r="M314" i="1"/>
  <c r="L314" i="1"/>
  <c r="K314" i="1"/>
  <c r="J314" i="1"/>
  <c r="G314" i="1"/>
  <c r="W314" i="1" s="1"/>
  <c r="F314" i="1"/>
  <c r="V314" i="1" s="1"/>
  <c r="E314" i="1"/>
  <c r="D314" i="1"/>
  <c r="S313" i="1"/>
  <c r="R313" i="1"/>
  <c r="Q313" i="1"/>
  <c r="P313" i="1"/>
  <c r="O313" i="1"/>
  <c r="N313" i="1"/>
  <c r="M313" i="1"/>
  <c r="L313" i="1"/>
  <c r="K313" i="1"/>
  <c r="W313" i="1" s="1"/>
  <c r="J313" i="1"/>
  <c r="I313" i="1"/>
  <c r="H313" i="1"/>
  <c r="G313" i="1"/>
  <c r="F313" i="1"/>
  <c r="V313" i="1" s="1"/>
  <c r="E313" i="1"/>
  <c r="U313" i="1" s="1"/>
  <c r="D313" i="1"/>
  <c r="S312" i="1"/>
  <c r="R312" i="1"/>
  <c r="Q312" i="1"/>
  <c r="P312" i="1"/>
  <c r="O312" i="1"/>
  <c r="N312" i="1"/>
  <c r="M312" i="1"/>
  <c r="L312" i="1"/>
  <c r="K312" i="1"/>
  <c r="J312" i="1"/>
  <c r="V312" i="1" s="1"/>
  <c r="I312" i="1"/>
  <c r="U312" i="1" s="1"/>
  <c r="H312" i="1"/>
  <c r="G312" i="1"/>
  <c r="W312" i="1" s="1"/>
  <c r="F312" i="1"/>
  <c r="E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W311" i="1" s="1"/>
  <c r="F311" i="1"/>
  <c r="V311" i="1" s="1"/>
  <c r="E311" i="1"/>
  <c r="U311" i="1" s="1"/>
  <c r="D311" i="1"/>
  <c r="T311" i="1" s="1"/>
  <c r="S310" i="1"/>
  <c r="R310" i="1"/>
  <c r="Q310" i="1"/>
  <c r="O310" i="1"/>
  <c r="N310" i="1"/>
  <c r="M310" i="1"/>
  <c r="L310" i="1"/>
  <c r="K310" i="1"/>
  <c r="W310" i="1" s="1"/>
  <c r="J310" i="1"/>
  <c r="I310" i="1"/>
  <c r="G310" i="1"/>
  <c r="F310" i="1"/>
  <c r="V310" i="1" s="1"/>
  <c r="E310" i="1"/>
  <c r="U310" i="1" s="1"/>
  <c r="D310" i="1"/>
  <c r="S309" i="1"/>
  <c r="R309" i="1"/>
  <c r="O309" i="1"/>
  <c r="M309" i="1"/>
  <c r="K309" i="1"/>
  <c r="J309" i="1"/>
  <c r="G309" i="1"/>
  <c r="W309" i="1" s="1"/>
  <c r="S308" i="1"/>
  <c r="R308" i="1"/>
  <c r="O308" i="1"/>
  <c r="K308" i="1"/>
  <c r="J308" i="1"/>
  <c r="G308" i="1"/>
  <c r="W308" i="1" s="1"/>
  <c r="O306" i="1"/>
  <c r="S304" i="1"/>
  <c r="R304" i="1"/>
  <c r="Q304" i="1"/>
  <c r="P304" i="1"/>
  <c r="O304" i="1"/>
  <c r="N304" i="1"/>
  <c r="M304" i="1"/>
  <c r="K304" i="1"/>
  <c r="J304" i="1"/>
  <c r="V304" i="1" s="1"/>
  <c r="I304" i="1"/>
  <c r="U304" i="1" s="1"/>
  <c r="H304" i="1"/>
  <c r="G304" i="1"/>
  <c r="F304" i="1"/>
  <c r="E304" i="1"/>
  <c r="S303" i="1"/>
  <c r="R303" i="1"/>
  <c r="Q303" i="1"/>
  <c r="O303" i="1"/>
  <c r="N303" i="1"/>
  <c r="M303" i="1"/>
  <c r="L303" i="1"/>
  <c r="K303" i="1"/>
  <c r="J303" i="1"/>
  <c r="I303" i="1"/>
  <c r="H303" i="1"/>
  <c r="G303" i="1"/>
  <c r="W303" i="1" s="1"/>
  <c r="F303" i="1"/>
  <c r="V303" i="1" s="1"/>
  <c r="E303" i="1"/>
  <c r="U303" i="1" s="1"/>
  <c r="S302" i="1"/>
  <c r="R302" i="1"/>
  <c r="Q302" i="1"/>
  <c r="O302" i="1"/>
  <c r="N302" i="1"/>
  <c r="M302" i="1"/>
  <c r="L302" i="1"/>
  <c r="K302" i="1"/>
  <c r="W302" i="1" s="1"/>
  <c r="J302" i="1"/>
  <c r="I302" i="1"/>
  <c r="G302" i="1"/>
  <c r="F302" i="1"/>
  <c r="V302" i="1" s="1"/>
  <c r="E302" i="1"/>
  <c r="U302" i="1" s="1"/>
  <c r="D302" i="1"/>
  <c r="S301" i="1"/>
  <c r="R301" i="1"/>
  <c r="Q301" i="1"/>
  <c r="P301" i="1"/>
  <c r="O301" i="1"/>
  <c r="N301" i="1"/>
  <c r="M301" i="1"/>
  <c r="K301" i="1"/>
  <c r="J301" i="1"/>
  <c r="V301" i="1" s="1"/>
  <c r="I301" i="1"/>
  <c r="U301" i="1" s="1"/>
  <c r="H301" i="1"/>
  <c r="G301" i="1"/>
  <c r="F301" i="1"/>
  <c r="E301" i="1"/>
  <c r="S300" i="1"/>
  <c r="R300" i="1"/>
  <c r="O300" i="1"/>
  <c r="M300" i="1"/>
  <c r="K300" i="1"/>
  <c r="J300" i="1"/>
  <c r="G300" i="1"/>
  <c r="W300" i="1" s="1"/>
  <c r="F300" i="1"/>
  <c r="E300" i="1"/>
  <c r="D300" i="1"/>
  <c r="S299" i="1"/>
  <c r="R299" i="1"/>
  <c r="Q299" i="1"/>
  <c r="O299" i="1"/>
  <c r="N299" i="1"/>
  <c r="M299" i="1"/>
  <c r="L299" i="1"/>
  <c r="K299" i="1"/>
  <c r="W299" i="1" s="1"/>
  <c r="J299" i="1"/>
  <c r="I299" i="1"/>
  <c r="G299" i="1"/>
  <c r="F299" i="1"/>
  <c r="V299" i="1" s="1"/>
  <c r="E299" i="1"/>
  <c r="U299" i="1" s="1"/>
  <c r="D299" i="1"/>
  <c r="S298" i="1"/>
  <c r="R298" i="1"/>
  <c r="Q298" i="1"/>
  <c r="P298" i="1"/>
  <c r="O298" i="1"/>
  <c r="N298" i="1"/>
  <c r="M298" i="1"/>
  <c r="K298" i="1"/>
  <c r="J298" i="1"/>
  <c r="V298" i="1" s="1"/>
  <c r="I298" i="1"/>
  <c r="U298" i="1" s="1"/>
  <c r="H298" i="1"/>
  <c r="G298" i="1"/>
  <c r="W298" i="1" s="1"/>
  <c r="F298" i="1"/>
  <c r="E298" i="1"/>
  <c r="S297" i="1"/>
  <c r="R297" i="1"/>
  <c r="O297" i="1"/>
  <c r="M297" i="1"/>
  <c r="K297" i="1"/>
  <c r="J297" i="1"/>
  <c r="G297" i="1"/>
  <c r="F297" i="1"/>
  <c r="E297" i="1"/>
  <c r="D297" i="1"/>
  <c r="S296" i="1"/>
  <c r="R296" i="1"/>
  <c r="Q296" i="1"/>
  <c r="O296" i="1"/>
  <c r="N296" i="1"/>
  <c r="M296" i="1"/>
  <c r="L296" i="1"/>
  <c r="K296" i="1"/>
  <c r="W296" i="1" s="1"/>
  <c r="J296" i="1"/>
  <c r="I296" i="1"/>
  <c r="H296" i="1"/>
  <c r="G296" i="1"/>
  <c r="F296" i="1"/>
  <c r="V296" i="1" s="1"/>
  <c r="E296" i="1"/>
  <c r="U296" i="1" s="1"/>
  <c r="S295" i="1"/>
  <c r="R295" i="1"/>
  <c r="Q295" i="1"/>
  <c r="P295" i="1"/>
  <c r="O295" i="1"/>
  <c r="N295" i="1"/>
  <c r="M295" i="1"/>
  <c r="L295" i="1"/>
  <c r="K295" i="1"/>
  <c r="J295" i="1"/>
  <c r="V295" i="1" s="1"/>
  <c r="I295" i="1"/>
  <c r="U295" i="1" s="1"/>
  <c r="H295" i="1"/>
  <c r="G295" i="1"/>
  <c r="W295" i="1" s="1"/>
  <c r="F295" i="1"/>
  <c r="E295" i="1"/>
  <c r="S294" i="1"/>
  <c r="R294" i="1"/>
  <c r="Q294" i="1"/>
  <c r="P294" i="1"/>
  <c r="O294" i="1"/>
  <c r="N294" i="1"/>
  <c r="M294" i="1"/>
  <c r="K294" i="1"/>
  <c r="J294" i="1"/>
  <c r="I294" i="1"/>
  <c r="H294" i="1"/>
  <c r="G294" i="1"/>
  <c r="F294" i="1"/>
  <c r="V294" i="1" s="1"/>
  <c r="E294" i="1"/>
  <c r="U294" i="1" s="1"/>
  <c r="R293" i="1"/>
  <c r="Q293" i="1"/>
  <c r="O293" i="1"/>
  <c r="N293" i="1"/>
  <c r="K293" i="1"/>
  <c r="J293" i="1"/>
  <c r="F293" i="1"/>
  <c r="V293" i="1" s="1"/>
  <c r="S292" i="1"/>
  <c r="R292" i="1"/>
  <c r="Q292" i="1"/>
  <c r="P292" i="1"/>
  <c r="O292" i="1"/>
  <c r="N292" i="1"/>
  <c r="M292" i="1"/>
  <c r="L292" i="1"/>
  <c r="K292" i="1"/>
  <c r="J292" i="1"/>
  <c r="V292" i="1" s="1"/>
  <c r="I292" i="1"/>
  <c r="U292" i="1" s="1"/>
  <c r="H292" i="1"/>
  <c r="G292" i="1"/>
  <c r="W292" i="1" s="1"/>
  <c r="F292" i="1"/>
  <c r="E292" i="1"/>
  <c r="S291" i="1"/>
  <c r="R291" i="1"/>
  <c r="Q291" i="1"/>
  <c r="P291" i="1"/>
  <c r="O291" i="1"/>
  <c r="N291" i="1"/>
  <c r="M291" i="1"/>
  <c r="K291" i="1"/>
  <c r="J291" i="1"/>
  <c r="I291" i="1"/>
  <c r="H291" i="1"/>
  <c r="G291" i="1"/>
  <c r="F291" i="1"/>
  <c r="V291" i="1" s="1"/>
  <c r="E291" i="1"/>
  <c r="U291" i="1" s="1"/>
  <c r="S290" i="1"/>
  <c r="R290" i="1"/>
  <c r="Q290" i="1"/>
  <c r="O290" i="1"/>
  <c r="K290" i="1"/>
  <c r="W290" i="1" s="1"/>
  <c r="G290" i="1"/>
  <c r="F290" i="1"/>
  <c r="E290" i="1"/>
  <c r="S289" i="1"/>
  <c r="R289" i="1"/>
  <c r="Q289" i="1"/>
  <c r="P289" i="1"/>
  <c r="O289" i="1"/>
  <c r="N289" i="1"/>
  <c r="M289" i="1"/>
  <c r="L289" i="1"/>
  <c r="K289" i="1"/>
  <c r="J289" i="1"/>
  <c r="V289" i="1" s="1"/>
  <c r="I289" i="1"/>
  <c r="U289" i="1" s="1"/>
  <c r="G289" i="1"/>
  <c r="F289" i="1"/>
  <c r="E289" i="1"/>
  <c r="S288" i="1"/>
  <c r="R288" i="1"/>
  <c r="Q288" i="1"/>
  <c r="P288" i="1"/>
  <c r="O288" i="1"/>
  <c r="N288" i="1"/>
  <c r="M288" i="1"/>
  <c r="K288" i="1"/>
  <c r="J288" i="1"/>
  <c r="I288" i="1"/>
  <c r="H288" i="1"/>
  <c r="G288" i="1"/>
  <c r="W288" i="1" s="1"/>
  <c r="F288" i="1"/>
  <c r="V288" i="1" s="1"/>
  <c r="E288" i="1"/>
  <c r="U288" i="1" s="1"/>
  <c r="S287" i="1"/>
  <c r="R287" i="1"/>
  <c r="Q287" i="1"/>
  <c r="O287" i="1"/>
  <c r="N287" i="1"/>
  <c r="K287" i="1"/>
  <c r="W287" i="1" s="1"/>
  <c r="G287" i="1"/>
  <c r="F287" i="1"/>
  <c r="E287" i="1"/>
  <c r="S286" i="1"/>
  <c r="R286" i="1"/>
  <c r="Q286" i="1"/>
  <c r="P286" i="1"/>
  <c r="O286" i="1"/>
  <c r="N286" i="1"/>
  <c r="M286" i="1"/>
  <c r="L286" i="1"/>
  <c r="K286" i="1"/>
  <c r="J286" i="1"/>
  <c r="V286" i="1" s="1"/>
  <c r="I286" i="1"/>
  <c r="U286" i="1" s="1"/>
  <c r="G286" i="1"/>
  <c r="W286" i="1" s="1"/>
  <c r="F286" i="1"/>
  <c r="E286" i="1"/>
  <c r="S285" i="1"/>
  <c r="R285" i="1"/>
  <c r="Q285" i="1"/>
  <c r="P285" i="1"/>
  <c r="O285" i="1"/>
  <c r="N285" i="1"/>
  <c r="M285" i="1"/>
  <c r="K285" i="1"/>
  <c r="J285" i="1"/>
  <c r="I285" i="1"/>
  <c r="H285" i="1"/>
  <c r="G285" i="1"/>
  <c r="W285" i="1" s="1"/>
  <c r="F285" i="1"/>
  <c r="V285" i="1" s="1"/>
  <c r="E285" i="1"/>
  <c r="U285" i="1" s="1"/>
  <c r="W284" i="1"/>
  <c r="S284" i="1"/>
  <c r="R284" i="1"/>
  <c r="Q284" i="1"/>
  <c r="O284" i="1"/>
  <c r="N284" i="1"/>
  <c r="K284" i="1"/>
  <c r="J284" i="1"/>
  <c r="I284" i="1"/>
  <c r="H284" i="1"/>
  <c r="G284" i="1"/>
  <c r="F284" i="1"/>
  <c r="V284" i="1" s="1"/>
  <c r="E284" i="1"/>
  <c r="S283" i="1"/>
  <c r="R283" i="1"/>
  <c r="Q283" i="1"/>
  <c r="P283" i="1"/>
  <c r="O283" i="1"/>
  <c r="N283" i="1"/>
  <c r="M283" i="1"/>
  <c r="L283" i="1"/>
  <c r="K283" i="1"/>
  <c r="J283" i="1"/>
  <c r="V283" i="1" s="1"/>
  <c r="I283" i="1"/>
  <c r="U283" i="1" s="1"/>
  <c r="H283" i="1"/>
  <c r="G283" i="1"/>
  <c r="W283" i="1" s="1"/>
  <c r="F283" i="1"/>
  <c r="E283" i="1"/>
  <c r="S282" i="1"/>
  <c r="R282" i="1"/>
  <c r="Q282" i="1"/>
  <c r="P282" i="1"/>
  <c r="O282" i="1"/>
  <c r="N282" i="1"/>
  <c r="M282" i="1"/>
  <c r="K282" i="1"/>
  <c r="J282" i="1"/>
  <c r="I282" i="1"/>
  <c r="H282" i="1"/>
  <c r="G282" i="1"/>
  <c r="F282" i="1"/>
  <c r="V282" i="1" s="1"/>
  <c r="E282" i="1"/>
  <c r="U282" i="1" s="1"/>
  <c r="S281" i="1"/>
  <c r="R281" i="1"/>
  <c r="Q281" i="1"/>
  <c r="P281" i="1"/>
  <c r="O281" i="1"/>
  <c r="N281" i="1"/>
  <c r="M281" i="1"/>
  <c r="L281" i="1"/>
  <c r="K281" i="1"/>
  <c r="W281" i="1" s="1"/>
  <c r="J281" i="1"/>
  <c r="I281" i="1"/>
  <c r="H281" i="1"/>
  <c r="G281" i="1"/>
  <c r="F281" i="1"/>
  <c r="V281" i="1" s="1"/>
  <c r="E281" i="1"/>
  <c r="U281" i="1" s="1"/>
  <c r="D281" i="1"/>
  <c r="S280" i="1"/>
  <c r="R280" i="1"/>
  <c r="Q280" i="1"/>
  <c r="P280" i="1"/>
  <c r="O280" i="1"/>
  <c r="N280" i="1"/>
  <c r="K280" i="1"/>
  <c r="J280" i="1"/>
  <c r="V280" i="1" s="1"/>
  <c r="I280" i="1"/>
  <c r="F280" i="1"/>
  <c r="O279" i="1"/>
  <c r="K279" i="1"/>
  <c r="W277" i="1"/>
  <c r="S277" i="1"/>
  <c r="R277" i="1"/>
  <c r="Q277" i="1"/>
  <c r="O277" i="1"/>
  <c r="N277" i="1"/>
  <c r="M277" i="1"/>
  <c r="L277" i="1"/>
  <c r="K277" i="1"/>
  <c r="J277" i="1"/>
  <c r="I277" i="1"/>
  <c r="H277" i="1"/>
  <c r="G277" i="1"/>
  <c r="F277" i="1"/>
  <c r="V277" i="1" s="1"/>
  <c r="E277" i="1"/>
  <c r="U277" i="1" s="1"/>
  <c r="S276" i="1"/>
  <c r="R276" i="1"/>
  <c r="Q276" i="1"/>
  <c r="P276" i="1"/>
  <c r="O276" i="1"/>
  <c r="N276" i="1"/>
  <c r="M276" i="1"/>
  <c r="L276" i="1"/>
  <c r="K276" i="1"/>
  <c r="J276" i="1"/>
  <c r="V276" i="1" s="1"/>
  <c r="I276" i="1"/>
  <c r="U276" i="1" s="1"/>
  <c r="H276" i="1"/>
  <c r="G276" i="1"/>
  <c r="W276" i="1" s="1"/>
  <c r="F276" i="1"/>
  <c r="E276" i="1"/>
  <c r="S275" i="1"/>
  <c r="R275" i="1"/>
  <c r="Q275" i="1"/>
  <c r="P275" i="1"/>
  <c r="O275" i="1"/>
  <c r="N275" i="1"/>
  <c r="M275" i="1"/>
  <c r="K275" i="1"/>
  <c r="J275" i="1"/>
  <c r="I275" i="1"/>
  <c r="H275" i="1"/>
  <c r="G275" i="1"/>
  <c r="F275" i="1"/>
  <c r="V275" i="1" s="1"/>
  <c r="E275" i="1"/>
  <c r="U275" i="1" s="1"/>
  <c r="S274" i="1"/>
  <c r="R274" i="1"/>
  <c r="Q274" i="1"/>
  <c r="O274" i="1"/>
  <c r="N274" i="1"/>
  <c r="M274" i="1"/>
  <c r="L274" i="1"/>
  <c r="K274" i="1"/>
  <c r="W274" i="1" s="1"/>
  <c r="J274" i="1"/>
  <c r="I274" i="1"/>
  <c r="H274" i="1"/>
  <c r="G274" i="1"/>
  <c r="F274" i="1"/>
  <c r="V274" i="1" s="1"/>
  <c r="E274" i="1"/>
  <c r="U274" i="1" s="1"/>
  <c r="D274" i="1"/>
  <c r="S273" i="1"/>
  <c r="R273" i="1"/>
  <c r="Q273" i="1"/>
  <c r="O273" i="1"/>
  <c r="N273" i="1"/>
  <c r="K273" i="1"/>
  <c r="J273" i="1"/>
  <c r="V273" i="1" s="1"/>
  <c r="I273" i="1"/>
  <c r="H273" i="1"/>
  <c r="G273" i="1"/>
  <c r="W273" i="1" s="1"/>
  <c r="F273" i="1"/>
  <c r="S272" i="1"/>
  <c r="R272" i="1"/>
  <c r="Q272" i="1"/>
  <c r="P272" i="1"/>
  <c r="O272" i="1"/>
  <c r="N272" i="1"/>
  <c r="M272" i="1"/>
  <c r="K272" i="1"/>
  <c r="J272" i="1"/>
  <c r="I272" i="1"/>
  <c r="H272" i="1"/>
  <c r="G272" i="1"/>
  <c r="F272" i="1"/>
  <c r="V272" i="1" s="1"/>
  <c r="E272" i="1"/>
  <c r="U272" i="1" s="1"/>
  <c r="S271" i="1"/>
  <c r="R271" i="1"/>
  <c r="Q271" i="1"/>
  <c r="O271" i="1"/>
  <c r="N271" i="1"/>
  <c r="M271" i="1"/>
  <c r="L271" i="1"/>
  <c r="K271" i="1"/>
  <c r="W271" i="1" s="1"/>
  <c r="J271" i="1"/>
  <c r="I271" i="1"/>
  <c r="H271" i="1"/>
  <c r="G271" i="1"/>
  <c r="F271" i="1"/>
  <c r="V271" i="1" s="1"/>
  <c r="E271" i="1"/>
  <c r="U271" i="1" s="1"/>
  <c r="D271" i="1"/>
  <c r="S270" i="1"/>
  <c r="R270" i="1"/>
  <c r="Q270" i="1"/>
  <c r="P270" i="1"/>
  <c r="O270" i="1"/>
  <c r="N270" i="1"/>
  <c r="K270" i="1"/>
  <c r="J270" i="1"/>
  <c r="V270" i="1" s="1"/>
  <c r="I270" i="1"/>
  <c r="H270" i="1"/>
  <c r="G270" i="1"/>
  <c r="F270" i="1"/>
  <c r="S269" i="1"/>
  <c r="R269" i="1"/>
  <c r="Q269" i="1"/>
  <c r="P269" i="1"/>
  <c r="O269" i="1"/>
  <c r="N269" i="1"/>
  <c r="M269" i="1"/>
  <c r="K269" i="1"/>
  <c r="J269" i="1"/>
  <c r="I269" i="1"/>
  <c r="H269" i="1"/>
  <c r="G269" i="1"/>
  <c r="W269" i="1" s="1"/>
  <c r="F269" i="1"/>
  <c r="V269" i="1" s="1"/>
  <c r="E269" i="1"/>
  <c r="U269" i="1" s="1"/>
  <c r="S268" i="1"/>
  <c r="R268" i="1"/>
  <c r="Q268" i="1"/>
  <c r="P268" i="1"/>
  <c r="O268" i="1"/>
  <c r="N268" i="1"/>
  <c r="M268" i="1"/>
  <c r="L268" i="1"/>
  <c r="K268" i="1"/>
  <c r="W268" i="1" s="1"/>
  <c r="J268" i="1"/>
  <c r="I268" i="1"/>
  <c r="H268" i="1"/>
  <c r="G268" i="1"/>
  <c r="F268" i="1"/>
  <c r="V268" i="1" s="1"/>
  <c r="E268" i="1"/>
  <c r="U268" i="1" s="1"/>
  <c r="D268" i="1"/>
  <c r="S267" i="1"/>
  <c r="R267" i="1"/>
  <c r="Q267" i="1"/>
  <c r="O267" i="1"/>
  <c r="K267" i="1"/>
  <c r="J267" i="1"/>
  <c r="I267" i="1"/>
  <c r="H267" i="1"/>
  <c r="G267" i="1"/>
  <c r="W267" i="1" s="1"/>
  <c r="F267" i="1"/>
  <c r="S266" i="1"/>
  <c r="R266" i="1"/>
  <c r="Q266" i="1"/>
  <c r="O266" i="1"/>
  <c r="N266" i="1"/>
  <c r="M266" i="1"/>
  <c r="L266" i="1"/>
  <c r="K266" i="1"/>
  <c r="J266" i="1"/>
  <c r="I266" i="1"/>
  <c r="H266" i="1"/>
  <c r="G266" i="1"/>
  <c r="W266" i="1" s="1"/>
  <c r="F266" i="1"/>
  <c r="V266" i="1" s="1"/>
  <c r="E266" i="1"/>
  <c r="U266" i="1" s="1"/>
  <c r="D266" i="1"/>
  <c r="W265" i="1"/>
  <c r="S265" i="1"/>
  <c r="R265" i="1"/>
  <c r="Q265" i="1"/>
  <c r="P265" i="1"/>
  <c r="O265" i="1"/>
  <c r="N265" i="1"/>
  <c r="M265" i="1"/>
  <c r="L265" i="1"/>
  <c r="K265" i="1"/>
  <c r="J265" i="1"/>
  <c r="I265" i="1"/>
  <c r="G265" i="1"/>
  <c r="F265" i="1"/>
  <c r="V265" i="1" s="1"/>
  <c r="E265" i="1"/>
  <c r="D265" i="1"/>
  <c r="S264" i="1"/>
  <c r="R264" i="1"/>
  <c r="Q264" i="1"/>
  <c r="O264" i="1"/>
  <c r="N264" i="1"/>
  <c r="M264" i="1"/>
  <c r="K264" i="1"/>
  <c r="J264" i="1"/>
  <c r="V264" i="1" s="1"/>
  <c r="I264" i="1"/>
  <c r="U264" i="1" s="1"/>
  <c r="G264" i="1"/>
  <c r="F264" i="1"/>
  <c r="E264" i="1"/>
  <c r="D264" i="1"/>
  <c r="S263" i="1"/>
  <c r="R263" i="1"/>
  <c r="M263" i="1"/>
  <c r="K263" i="1"/>
  <c r="J263" i="1"/>
  <c r="I263" i="1"/>
  <c r="H263" i="1"/>
  <c r="G263" i="1"/>
  <c r="E263" i="1"/>
  <c r="S262" i="1"/>
  <c r="R262" i="1"/>
  <c r="Q262" i="1"/>
  <c r="P262" i="1"/>
  <c r="O262" i="1"/>
  <c r="N262" i="1"/>
  <c r="M262" i="1"/>
  <c r="L262" i="1"/>
  <c r="K262" i="1"/>
  <c r="W262" i="1" s="1"/>
  <c r="J262" i="1"/>
  <c r="I262" i="1"/>
  <c r="G262" i="1"/>
  <c r="F262" i="1"/>
  <c r="V262" i="1" s="1"/>
  <c r="E262" i="1"/>
  <c r="U262" i="1" s="1"/>
  <c r="D262" i="1"/>
  <c r="S261" i="1"/>
  <c r="R261" i="1"/>
  <c r="Q261" i="1"/>
  <c r="O261" i="1"/>
  <c r="N261" i="1"/>
  <c r="M261" i="1"/>
  <c r="K261" i="1"/>
  <c r="J261" i="1"/>
  <c r="V261" i="1" s="1"/>
  <c r="I261" i="1"/>
  <c r="U261" i="1" s="1"/>
  <c r="G261" i="1"/>
  <c r="W261" i="1" s="1"/>
  <c r="F261" i="1"/>
  <c r="E261" i="1"/>
  <c r="D261" i="1"/>
  <c r="S260" i="1"/>
  <c r="R260" i="1"/>
  <c r="Q260" i="1"/>
  <c r="O260" i="1"/>
  <c r="M260" i="1"/>
  <c r="J260" i="1"/>
  <c r="G260" i="1"/>
  <c r="E260" i="1"/>
  <c r="S259" i="1"/>
  <c r="R259" i="1"/>
  <c r="Q259" i="1"/>
  <c r="P259" i="1"/>
  <c r="O259" i="1"/>
  <c r="N259" i="1"/>
  <c r="M259" i="1"/>
  <c r="L259" i="1"/>
  <c r="K259" i="1"/>
  <c r="W259" i="1" s="1"/>
  <c r="J259" i="1"/>
  <c r="I259" i="1"/>
  <c r="G259" i="1"/>
  <c r="F259" i="1"/>
  <c r="V259" i="1" s="1"/>
  <c r="E259" i="1"/>
  <c r="D259" i="1"/>
  <c r="U258" i="1"/>
  <c r="S258" i="1"/>
  <c r="R258" i="1"/>
  <c r="Q258" i="1"/>
  <c r="P258" i="1"/>
  <c r="O258" i="1"/>
  <c r="N258" i="1"/>
  <c r="M258" i="1"/>
  <c r="K258" i="1"/>
  <c r="J258" i="1"/>
  <c r="V258" i="1" s="1"/>
  <c r="I258" i="1"/>
  <c r="H258" i="1"/>
  <c r="G258" i="1"/>
  <c r="W258" i="1" s="1"/>
  <c r="F258" i="1"/>
  <c r="E258" i="1"/>
  <c r="D258" i="1"/>
  <c r="S257" i="1"/>
  <c r="R257" i="1"/>
  <c r="Q257" i="1"/>
  <c r="O257" i="1"/>
  <c r="N257" i="1"/>
  <c r="M257" i="1"/>
  <c r="L257" i="1"/>
  <c r="K257" i="1"/>
  <c r="J257" i="1"/>
  <c r="I257" i="1"/>
  <c r="G257" i="1"/>
  <c r="W257" i="1" s="1"/>
  <c r="F257" i="1"/>
  <c r="V257" i="1" s="1"/>
  <c r="E257" i="1"/>
  <c r="U257" i="1" s="1"/>
  <c r="D257" i="1"/>
  <c r="S256" i="1"/>
  <c r="R256" i="1"/>
  <c r="Q256" i="1"/>
  <c r="P256" i="1"/>
  <c r="M256" i="1"/>
  <c r="K256" i="1"/>
  <c r="J256" i="1"/>
  <c r="G256" i="1"/>
  <c r="E256" i="1"/>
  <c r="S255" i="1"/>
  <c r="R255" i="1"/>
  <c r="G255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V253" i="1" s="1"/>
  <c r="E253" i="1"/>
  <c r="U253" i="1" s="1"/>
  <c r="W252" i="1"/>
  <c r="S252" i="1"/>
  <c r="R252" i="1"/>
  <c r="Q252" i="1"/>
  <c r="P252" i="1"/>
  <c r="O252" i="1"/>
  <c r="N252" i="1"/>
  <c r="M252" i="1"/>
  <c r="L252" i="1"/>
  <c r="K252" i="1"/>
  <c r="J252" i="1"/>
  <c r="I252" i="1"/>
  <c r="G252" i="1"/>
  <c r="F252" i="1"/>
  <c r="V252" i="1" s="1"/>
  <c r="E252" i="1"/>
  <c r="U251" i="1"/>
  <c r="S251" i="1"/>
  <c r="R251" i="1"/>
  <c r="Q251" i="1"/>
  <c r="O251" i="1"/>
  <c r="N251" i="1"/>
  <c r="M251" i="1"/>
  <c r="L251" i="1"/>
  <c r="K251" i="1"/>
  <c r="J251" i="1"/>
  <c r="V251" i="1" s="1"/>
  <c r="I251" i="1"/>
  <c r="H251" i="1"/>
  <c r="G251" i="1"/>
  <c r="F251" i="1"/>
  <c r="E251" i="1"/>
  <c r="D251" i="1"/>
  <c r="S250" i="1"/>
  <c r="R250" i="1"/>
  <c r="Q250" i="1"/>
  <c r="O250" i="1"/>
  <c r="N250" i="1"/>
  <c r="M250" i="1"/>
  <c r="L250" i="1"/>
  <c r="K250" i="1"/>
  <c r="J250" i="1"/>
  <c r="I250" i="1"/>
  <c r="H250" i="1"/>
  <c r="G250" i="1"/>
  <c r="F250" i="1"/>
  <c r="V250" i="1" s="1"/>
  <c r="E250" i="1"/>
  <c r="D250" i="1"/>
  <c r="W249" i="1"/>
  <c r="S249" i="1"/>
  <c r="R249" i="1"/>
  <c r="Q249" i="1"/>
  <c r="O249" i="1"/>
  <c r="N249" i="1"/>
  <c r="M249" i="1"/>
  <c r="K249" i="1"/>
  <c r="J249" i="1"/>
  <c r="I249" i="1"/>
  <c r="U249" i="1" s="1"/>
  <c r="G249" i="1"/>
  <c r="F249" i="1"/>
  <c r="E249" i="1"/>
  <c r="S248" i="1"/>
  <c r="R248" i="1"/>
  <c r="Q248" i="1"/>
  <c r="O248" i="1"/>
  <c r="N248" i="1"/>
  <c r="M248" i="1"/>
  <c r="K248" i="1"/>
  <c r="J248" i="1"/>
  <c r="G248" i="1"/>
  <c r="W248" i="1" s="1"/>
  <c r="V247" i="1"/>
  <c r="S247" i="1"/>
  <c r="R247" i="1"/>
  <c r="Q247" i="1"/>
  <c r="O247" i="1"/>
  <c r="N247" i="1"/>
  <c r="M247" i="1"/>
  <c r="L247" i="1"/>
  <c r="K247" i="1"/>
  <c r="W247" i="1" s="1"/>
  <c r="J247" i="1"/>
  <c r="I247" i="1"/>
  <c r="G247" i="1"/>
  <c r="F247" i="1"/>
  <c r="E247" i="1"/>
  <c r="D247" i="1"/>
  <c r="S246" i="1"/>
  <c r="R246" i="1"/>
  <c r="Q246" i="1"/>
  <c r="U246" i="1" s="1"/>
  <c r="O246" i="1"/>
  <c r="N246" i="1"/>
  <c r="M246" i="1"/>
  <c r="L246" i="1"/>
  <c r="K246" i="1"/>
  <c r="J246" i="1"/>
  <c r="I246" i="1"/>
  <c r="G246" i="1"/>
  <c r="W246" i="1" s="1"/>
  <c r="F246" i="1"/>
  <c r="E246" i="1"/>
  <c r="S245" i="1"/>
  <c r="R245" i="1"/>
  <c r="Q245" i="1"/>
  <c r="P245" i="1"/>
  <c r="O245" i="1"/>
  <c r="N245" i="1"/>
  <c r="M245" i="1"/>
  <c r="L245" i="1"/>
  <c r="K245" i="1"/>
  <c r="W245" i="1" s="1"/>
  <c r="J245" i="1"/>
  <c r="G245" i="1"/>
  <c r="E245" i="1"/>
  <c r="V244" i="1"/>
  <c r="S244" i="1"/>
  <c r="R244" i="1"/>
  <c r="Q244" i="1"/>
  <c r="O244" i="1"/>
  <c r="N244" i="1"/>
  <c r="M244" i="1"/>
  <c r="L244" i="1"/>
  <c r="K244" i="1"/>
  <c r="J244" i="1"/>
  <c r="I244" i="1"/>
  <c r="H244" i="1"/>
  <c r="G244" i="1"/>
  <c r="W244" i="1" s="1"/>
  <c r="F244" i="1"/>
  <c r="E244" i="1"/>
  <c r="W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U243" i="1" s="1"/>
  <c r="S242" i="1"/>
  <c r="W242" i="1" s="1"/>
  <c r="R242" i="1"/>
  <c r="Q242" i="1"/>
  <c r="O242" i="1"/>
  <c r="N242" i="1"/>
  <c r="M242" i="1"/>
  <c r="K242" i="1"/>
  <c r="J242" i="1"/>
  <c r="I242" i="1"/>
  <c r="U242" i="1" s="1"/>
  <c r="G242" i="1"/>
  <c r="F242" i="1"/>
  <c r="V242" i="1" s="1"/>
  <c r="E242" i="1"/>
  <c r="D242" i="1"/>
  <c r="S241" i="1"/>
  <c r="R241" i="1"/>
  <c r="Q241" i="1"/>
  <c r="O241" i="1"/>
  <c r="N241" i="1"/>
  <c r="M241" i="1"/>
  <c r="L241" i="1"/>
  <c r="K241" i="1"/>
  <c r="J241" i="1"/>
  <c r="I241" i="1"/>
  <c r="G241" i="1"/>
  <c r="W241" i="1" s="1"/>
  <c r="F241" i="1"/>
  <c r="E241" i="1"/>
  <c r="U241" i="1" s="1"/>
  <c r="D241" i="1"/>
  <c r="S240" i="1"/>
  <c r="R240" i="1"/>
  <c r="Q240" i="1"/>
  <c r="O240" i="1"/>
  <c r="N240" i="1"/>
  <c r="M240" i="1"/>
  <c r="K240" i="1"/>
  <c r="W240" i="1" s="1"/>
  <c r="J240" i="1"/>
  <c r="V240" i="1" s="1"/>
  <c r="I240" i="1"/>
  <c r="G240" i="1"/>
  <c r="F240" i="1"/>
  <c r="E240" i="1"/>
  <c r="U240" i="1" s="1"/>
  <c r="S239" i="1"/>
  <c r="R239" i="1"/>
  <c r="M239" i="1"/>
  <c r="K239" i="1"/>
  <c r="J239" i="1"/>
  <c r="G239" i="1"/>
  <c r="E239" i="1"/>
  <c r="S238" i="1"/>
  <c r="R238" i="1"/>
  <c r="G238" i="1"/>
  <c r="S236" i="1"/>
  <c r="R236" i="1"/>
  <c r="Q236" i="1"/>
  <c r="P236" i="1"/>
  <c r="O236" i="1"/>
  <c r="N236" i="1"/>
  <c r="M236" i="1"/>
  <c r="K236" i="1"/>
  <c r="W236" i="1" s="1"/>
  <c r="J236" i="1"/>
  <c r="V236" i="1" s="1"/>
  <c r="I236" i="1"/>
  <c r="G236" i="1"/>
  <c r="F236" i="1"/>
  <c r="E236" i="1"/>
  <c r="U236" i="1" s="1"/>
  <c r="S235" i="1"/>
  <c r="R235" i="1"/>
  <c r="Q235" i="1"/>
  <c r="P235" i="1"/>
  <c r="O235" i="1"/>
  <c r="N235" i="1"/>
  <c r="M235" i="1"/>
  <c r="L235" i="1"/>
  <c r="K235" i="1"/>
  <c r="J235" i="1"/>
  <c r="I235" i="1"/>
  <c r="U235" i="1" s="1"/>
  <c r="H235" i="1"/>
  <c r="G235" i="1"/>
  <c r="W235" i="1" s="1"/>
  <c r="F235" i="1"/>
  <c r="V235" i="1" s="1"/>
  <c r="E235" i="1"/>
  <c r="D235" i="1"/>
  <c r="T235" i="1" s="1"/>
  <c r="S234" i="1"/>
  <c r="R234" i="1"/>
  <c r="Q234" i="1"/>
  <c r="O234" i="1"/>
  <c r="N234" i="1"/>
  <c r="M234" i="1"/>
  <c r="L234" i="1"/>
  <c r="K234" i="1"/>
  <c r="J234" i="1"/>
  <c r="I234" i="1"/>
  <c r="H234" i="1"/>
  <c r="G234" i="1"/>
  <c r="W234" i="1" s="1"/>
  <c r="F234" i="1"/>
  <c r="V234" i="1" s="1"/>
  <c r="E234" i="1"/>
  <c r="U234" i="1" s="1"/>
  <c r="S233" i="1"/>
  <c r="R233" i="1"/>
  <c r="Q233" i="1"/>
  <c r="P233" i="1"/>
  <c r="O233" i="1"/>
  <c r="N233" i="1"/>
  <c r="M233" i="1"/>
  <c r="K233" i="1"/>
  <c r="W233" i="1" s="1"/>
  <c r="J233" i="1"/>
  <c r="V233" i="1" s="1"/>
  <c r="I233" i="1"/>
  <c r="H233" i="1"/>
  <c r="G233" i="1"/>
  <c r="F233" i="1"/>
  <c r="E233" i="1"/>
  <c r="U233" i="1" s="1"/>
  <c r="S232" i="1"/>
  <c r="R232" i="1"/>
  <c r="Q232" i="1"/>
  <c r="P232" i="1"/>
  <c r="O232" i="1"/>
  <c r="N232" i="1"/>
  <c r="M232" i="1"/>
  <c r="L232" i="1"/>
  <c r="K232" i="1"/>
  <c r="J232" i="1"/>
  <c r="I232" i="1"/>
  <c r="U232" i="1" s="1"/>
  <c r="H232" i="1"/>
  <c r="G232" i="1"/>
  <c r="W232" i="1" s="1"/>
  <c r="F232" i="1"/>
  <c r="V232" i="1" s="1"/>
  <c r="E232" i="1"/>
  <c r="D232" i="1"/>
  <c r="T232" i="1" s="1"/>
  <c r="S231" i="1"/>
  <c r="R231" i="1"/>
  <c r="O231" i="1"/>
  <c r="M231" i="1"/>
  <c r="K231" i="1"/>
  <c r="I231" i="1"/>
  <c r="G231" i="1"/>
  <c r="W231" i="1" s="1"/>
  <c r="F231" i="1"/>
  <c r="E231" i="1"/>
  <c r="V230" i="1"/>
  <c r="S230" i="1"/>
  <c r="R230" i="1"/>
  <c r="Q230" i="1"/>
  <c r="P230" i="1"/>
  <c r="O230" i="1"/>
  <c r="N230" i="1"/>
  <c r="M230" i="1"/>
  <c r="L230" i="1"/>
  <c r="K230" i="1"/>
  <c r="W230" i="1" s="1"/>
  <c r="J230" i="1"/>
  <c r="I230" i="1"/>
  <c r="H230" i="1"/>
  <c r="T230" i="1" s="1"/>
  <c r="G230" i="1"/>
  <c r="F230" i="1"/>
  <c r="E230" i="1"/>
  <c r="U230" i="1" s="1"/>
  <c r="D230" i="1"/>
  <c r="S229" i="1"/>
  <c r="R229" i="1"/>
  <c r="Q229" i="1"/>
  <c r="O229" i="1"/>
  <c r="N229" i="1"/>
  <c r="M229" i="1"/>
  <c r="L229" i="1"/>
  <c r="K229" i="1"/>
  <c r="J229" i="1"/>
  <c r="I229" i="1"/>
  <c r="U229" i="1" s="1"/>
  <c r="H229" i="1"/>
  <c r="G229" i="1"/>
  <c r="W229" i="1" s="1"/>
  <c r="F229" i="1"/>
  <c r="V229" i="1" s="1"/>
  <c r="E229" i="1"/>
  <c r="S228" i="1"/>
  <c r="R228" i="1"/>
  <c r="Q228" i="1"/>
  <c r="O228" i="1"/>
  <c r="N228" i="1"/>
  <c r="M228" i="1"/>
  <c r="L228" i="1"/>
  <c r="K228" i="1"/>
  <c r="J228" i="1"/>
  <c r="I228" i="1"/>
  <c r="G228" i="1"/>
  <c r="W228" i="1" s="1"/>
  <c r="F228" i="1"/>
  <c r="E228" i="1"/>
  <c r="U228" i="1" s="1"/>
  <c r="D228" i="1"/>
  <c r="S227" i="1"/>
  <c r="R227" i="1"/>
  <c r="Q227" i="1"/>
  <c r="O227" i="1"/>
  <c r="N227" i="1"/>
  <c r="M227" i="1"/>
  <c r="K227" i="1"/>
  <c r="W227" i="1" s="1"/>
  <c r="J227" i="1"/>
  <c r="V227" i="1" s="1"/>
  <c r="I227" i="1"/>
  <c r="G227" i="1"/>
  <c r="F227" i="1"/>
  <c r="E227" i="1"/>
  <c r="U227" i="1" s="1"/>
  <c r="D227" i="1"/>
  <c r="S226" i="1"/>
  <c r="R226" i="1"/>
  <c r="Q226" i="1"/>
  <c r="O226" i="1"/>
  <c r="N226" i="1"/>
  <c r="M226" i="1"/>
  <c r="L226" i="1"/>
  <c r="K226" i="1"/>
  <c r="G226" i="1"/>
  <c r="W226" i="1" s="1"/>
  <c r="E226" i="1"/>
  <c r="S225" i="1"/>
  <c r="R225" i="1"/>
  <c r="Q225" i="1"/>
  <c r="P225" i="1"/>
  <c r="O225" i="1"/>
  <c r="N225" i="1"/>
  <c r="M225" i="1"/>
  <c r="L225" i="1"/>
  <c r="K225" i="1"/>
  <c r="J225" i="1"/>
  <c r="I225" i="1"/>
  <c r="G225" i="1"/>
  <c r="W225" i="1" s="1"/>
  <c r="F225" i="1"/>
  <c r="V225" i="1" s="1"/>
  <c r="E225" i="1"/>
  <c r="U225" i="1" s="1"/>
  <c r="D225" i="1"/>
  <c r="V224" i="1"/>
  <c r="S224" i="1"/>
  <c r="R224" i="1"/>
  <c r="Q224" i="1"/>
  <c r="O224" i="1"/>
  <c r="N224" i="1"/>
  <c r="M224" i="1"/>
  <c r="L224" i="1"/>
  <c r="K224" i="1"/>
  <c r="W224" i="1" s="1"/>
  <c r="J224" i="1"/>
  <c r="I224" i="1"/>
  <c r="U224" i="1" s="1"/>
  <c r="H224" i="1"/>
  <c r="G224" i="1"/>
  <c r="F224" i="1"/>
  <c r="E224" i="1"/>
  <c r="D224" i="1"/>
  <c r="S223" i="1"/>
  <c r="Q223" i="1"/>
  <c r="O223" i="1"/>
  <c r="N223" i="1"/>
  <c r="M223" i="1"/>
  <c r="J223" i="1"/>
  <c r="I223" i="1"/>
  <c r="S222" i="1"/>
  <c r="R222" i="1"/>
  <c r="Q222" i="1"/>
  <c r="P222" i="1"/>
  <c r="O222" i="1"/>
  <c r="N222" i="1"/>
  <c r="M222" i="1"/>
  <c r="K222" i="1"/>
  <c r="J222" i="1"/>
  <c r="I222" i="1"/>
  <c r="G222" i="1"/>
  <c r="W222" i="1" s="1"/>
  <c r="F222" i="1"/>
  <c r="E222" i="1"/>
  <c r="U222" i="1" s="1"/>
  <c r="D222" i="1"/>
  <c r="V221" i="1"/>
  <c r="S221" i="1"/>
  <c r="R221" i="1"/>
  <c r="Q221" i="1"/>
  <c r="O221" i="1"/>
  <c r="N221" i="1"/>
  <c r="M221" i="1"/>
  <c r="K221" i="1"/>
  <c r="W221" i="1" s="1"/>
  <c r="J221" i="1"/>
  <c r="I221" i="1"/>
  <c r="H221" i="1"/>
  <c r="G221" i="1"/>
  <c r="F221" i="1"/>
  <c r="E221" i="1"/>
  <c r="U221" i="1" s="1"/>
  <c r="D221" i="1"/>
  <c r="S218" i="1"/>
  <c r="R218" i="1"/>
  <c r="Q218" i="1"/>
  <c r="P218" i="1"/>
  <c r="O218" i="1"/>
  <c r="N218" i="1"/>
  <c r="M218" i="1"/>
  <c r="L218" i="1"/>
  <c r="K218" i="1"/>
  <c r="J218" i="1"/>
  <c r="I218" i="1"/>
  <c r="G218" i="1"/>
  <c r="W218" i="1" s="1"/>
  <c r="F218" i="1"/>
  <c r="E218" i="1"/>
  <c r="U218" i="1" s="1"/>
  <c r="D218" i="1"/>
  <c r="V217" i="1"/>
  <c r="S217" i="1"/>
  <c r="R217" i="1"/>
  <c r="Q217" i="1"/>
  <c r="O217" i="1"/>
  <c r="N217" i="1"/>
  <c r="M217" i="1"/>
  <c r="L217" i="1"/>
  <c r="K217" i="1"/>
  <c r="W217" i="1" s="1"/>
  <c r="J217" i="1"/>
  <c r="I217" i="1"/>
  <c r="G217" i="1"/>
  <c r="F217" i="1"/>
  <c r="E217" i="1"/>
  <c r="U217" i="1" s="1"/>
  <c r="D217" i="1"/>
  <c r="S216" i="1"/>
  <c r="R216" i="1"/>
  <c r="Q216" i="1"/>
  <c r="P216" i="1"/>
  <c r="O216" i="1"/>
  <c r="N216" i="1"/>
  <c r="M216" i="1"/>
  <c r="L216" i="1"/>
  <c r="K216" i="1"/>
  <c r="J216" i="1"/>
  <c r="I216" i="1"/>
  <c r="U216" i="1" s="1"/>
  <c r="H216" i="1"/>
  <c r="G216" i="1"/>
  <c r="W216" i="1" s="1"/>
  <c r="F216" i="1"/>
  <c r="V216" i="1" s="1"/>
  <c r="E216" i="1"/>
  <c r="D216" i="1"/>
  <c r="T216" i="1" s="1"/>
  <c r="S215" i="1"/>
  <c r="R215" i="1"/>
  <c r="Q215" i="1"/>
  <c r="P215" i="1"/>
  <c r="O215" i="1"/>
  <c r="N215" i="1"/>
  <c r="M215" i="1"/>
  <c r="K215" i="1"/>
  <c r="J215" i="1"/>
  <c r="I215" i="1"/>
  <c r="G215" i="1"/>
  <c r="W215" i="1" s="1"/>
  <c r="F215" i="1"/>
  <c r="E215" i="1"/>
  <c r="U215" i="1" s="1"/>
  <c r="S214" i="1"/>
  <c r="R214" i="1"/>
  <c r="Q214" i="1"/>
  <c r="O214" i="1"/>
  <c r="N214" i="1"/>
  <c r="M214" i="1"/>
  <c r="K214" i="1"/>
  <c r="J214" i="1"/>
  <c r="V214" i="1" s="1"/>
  <c r="I214" i="1"/>
  <c r="H214" i="1"/>
  <c r="G214" i="1"/>
  <c r="W214" i="1" s="1"/>
  <c r="F214" i="1"/>
  <c r="E214" i="1"/>
  <c r="U214" i="1" s="1"/>
  <c r="D214" i="1"/>
  <c r="S213" i="1"/>
  <c r="R213" i="1"/>
  <c r="Q213" i="1"/>
  <c r="O213" i="1"/>
  <c r="N213" i="1"/>
  <c r="M213" i="1"/>
  <c r="L213" i="1"/>
  <c r="K213" i="1"/>
  <c r="J213" i="1"/>
  <c r="I213" i="1"/>
  <c r="U213" i="1" s="1"/>
  <c r="H213" i="1"/>
  <c r="G213" i="1"/>
  <c r="W213" i="1" s="1"/>
  <c r="F213" i="1"/>
  <c r="V213" i="1" s="1"/>
  <c r="E213" i="1"/>
  <c r="S212" i="1"/>
  <c r="R212" i="1"/>
  <c r="Q212" i="1"/>
  <c r="O212" i="1"/>
  <c r="N212" i="1"/>
  <c r="M212" i="1"/>
  <c r="L212" i="1"/>
  <c r="K212" i="1"/>
  <c r="J212" i="1"/>
  <c r="I212" i="1"/>
  <c r="G212" i="1"/>
  <c r="W212" i="1" s="1"/>
  <c r="F212" i="1"/>
  <c r="V212" i="1" s="1"/>
  <c r="E212" i="1"/>
  <c r="U212" i="1" s="1"/>
  <c r="D212" i="1"/>
  <c r="R211" i="1"/>
  <c r="Q211" i="1"/>
  <c r="N211" i="1"/>
  <c r="K211" i="1"/>
  <c r="J211" i="1"/>
  <c r="V211" i="1" s="1"/>
  <c r="F211" i="1"/>
  <c r="E211" i="1"/>
  <c r="S210" i="1"/>
  <c r="R210" i="1"/>
  <c r="Q210" i="1"/>
  <c r="P210" i="1"/>
  <c r="O210" i="1"/>
  <c r="N210" i="1"/>
  <c r="M210" i="1"/>
  <c r="L210" i="1"/>
  <c r="K210" i="1"/>
  <c r="J210" i="1"/>
  <c r="I210" i="1"/>
  <c r="U210" i="1" s="1"/>
  <c r="H210" i="1"/>
  <c r="G210" i="1"/>
  <c r="W210" i="1" s="1"/>
  <c r="F210" i="1"/>
  <c r="V210" i="1" s="1"/>
  <c r="E210" i="1"/>
  <c r="S209" i="1"/>
  <c r="R209" i="1"/>
  <c r="Q209" i="1"/>
  <c r="O209" i="1"/>
  <c r="N209" i="1"/>
  <c r="M209" i="1"/>
  <c r="L209" i="1"/>
  <c r="K209" i="1"/>
  <c r="J209" i="1"/>
  <c r="I209" i="1"/>
  <c r="G209" i="1"/>
  <c r="W209" i="1" s="1"/>
  <c r="F209" i="1"/>
  <c r="E209" i="1"/>
  <c r="U209" i="1" s="1"/>
  <c r="D209" i="1"/>
  <c r="S208" i="1"/>
  <c r="R208" i="1"/>
  <c r="O208" i="1"/>
  <c r="N208" i="1"/>
  <c r="K208" i="1"/>
  <c r="F208" i="1"/>
  <c r="E208" i="1"/>
  <c r="S207" i="1"/>
  <c r="R207" i="1"/>
  <c r="Q207" i="1"/>
  <c r="O207" i="1"/>
  <c r="N207" i="1"/>
  <c r="M207" i="1"/>
  <c r="L207" i="1"/>
  <c r="K207" i="1"/>
  <c r="J207" i="1"/>
  <c r="I207" i="1"/>
  <c r="U207" i="1" s="1"/>
  <c r="H207" i="1"/>
  <c r="G207" i="1"/>
  <c r="W207" i="1" s="1"/>
  <c r="F207" i="1"/>
  <c r="V207" i="1" s="1"/>
  <c r="E207" i="1"/>
  <c r="S206" i="1"/>
  <c r="R206" i="1"/>
  <c r="Q206" i="1"/>
  <c r="P206" i="1"/>
  <c r="O206" i="1"/>
  <c r="N206" i="1"/>
  <c r="M206" i="1"/>
  <c r="L206" i="1"/>
  <c r="K206" i="1"/>
  <c r="J206" i="1"/>
  <c r="I206" i="1"/>
  <c r="G206" i="1"/>
  <c r="W206" i="1" s="1"/>
  <c r="F206" i="1"/>
  <c r="V206" i="1" s="1"/>
  <c r="E206" i="1"/>
  <c r="U206" i="1" s="1"/>
  <c r="D206" i="1"/>
  <c r="R205" i="1"/>
  <c r="Q205" i="1"/>
  <c r="O205" i="1"/>
  <c r="N205" i="1"/>
  <c r="M205" i="1"/>
  <c r="L205" i="1"/>
  <c r="K205" i="1"/>
  <c r="J205" i="1"/>
  <c r="V205" i="1" s="1"/>
  <c r="F205" i="1"/>
  <c r="S204" i="1"/>
  <c r="R204" i="1"/>
  <c r="Q204" i="1"/>
  <c r="O204" i="1"/>
  <c r="N204" i="1"/>
  <c r="M204" i="1"/>
  <c r="L204" i="1"/>
  <c r="K204" i="1"/>
  <c r="J204" i="1"/>
  <c r="I204" i="1"/>
  <c r="H204" i="1"/>
  <c r="G204" i="1"/>
  <c r="W204" i="1" s="1"/>
  <c r="F204" i="1"/>
  <c r="V204" i="1" s="1"/>
  <c r="E204" i="1"/>
  <c r="U204" i="1" s="1"/>
  <c r="S203" i="1"/>
  <c r="R203" i="1"/>
  <c r="Q203" i="1"/>
  <c r="O203" i="1"/>
  <c r="N203" i="1"/>
  <c r="M203" i="1"/>
  <c r="L203" i="1"/>
  <c r="K203" i="1"/>
  <c r="J203" i="1"/>
  <c r="I203" i="1"/>
  <c r="H203" i="1"/>
  <c r="G203" i="1"/>
  <c r="W203" i="1" s="1"/>
  <c r="F203" i="1"/>
  <c r="E203" i="1"/>
  <c r="U203" i="1" s="1"/>
  <c r="D203" i="1"/>
  <c r="S202" i="1"/>
  <c r="R202" i="1"/>
  <c r="Q202" i="1"/>
  <c r="P202" i="1"/>
  <c r="O202" i="1"/>
  <c r="N202" i="1"/>
  <c r="M202" i="1"/>
  <c r="K202" i="1"/>
  <c r="J202" i="1"/>
  <c r="V202" i="1" s="1"/>
  <c r="I202" i="1"/>
  <c r="H202" i="1"/>
  <c r="G202" i="1"/>
  <c r="W202" i="1" s="1"/>
  <c r="F202" i="1"/>
  <c r="E202" i="1"/>
  <c r="U202" i="1" s="1"/>
  <c r="D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W201" i="1" s="1"/>
  <c r="F201" i="1"/>
  <c r="V201" i="1" s="1"/>
  <c r="E201" i="1"/>
  <c r="U201" i="1" s="1"/>
  <c r="S200" i="1"/>
  <c r="R200" i="1"/>
  <c r="Q200" i="1"/>
  <c r="P200" i="1"/>
  <c r="O200" i="1"/>
  <c r="N200" i="1"/>
  <c r="M200" i="1"/>
  <c r="L200" i="1"/>
  <c r="K200" i="1"/>
  <c r="J200" i="1"/>
  <c r="I200" i="1"/>
  <c r="G200" i="1"/>
  <c r="W200" i="1" s="1"/>
  <c r="F200" i="1"/>
  <c r="E200" i="1"/>
  <c r="U200" i="1" s="1"/>
  <c r="D200" i="1"/>
  <c r="S199" i="1"/>
  <c r="R199" i="1"/>
  <c r="Q199" i="1"/>
  <c r="P199" i="1"/>
  <c r="O199" i="1"/>
  <c r="N199" i="1"/>
  <c r="M199" i="1"/>
  <c r="K199" i="1"/>
  <c r="J199" i="1"/>
  <c r="V199" i="1" s="1"/>
  <c r="I199" i="1"/>
  <c r="H199" i="1"/>
  <c r="G199" i="1"/>
  <c r="W199" i="1" s="1"/>
  <c r="F199" i="1"/>
  <c r="E199" i="1"/>
  <c r="U199" i="1" s="1"/>
  <c r="D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W198" i="1" s="1"/>
  <c r="F198" i="1"/>
  <c r="V198" i="1" s="1"/>
  <c r="E198" i="1"/>
  <c r="U198" i="1" s="1"/>
  <c r="D198" i="1"/>
  <c r="T198" i="1" s="1"/>
  <c r="S197" i="1"/>
  <c r="R197" i="1"/>
  <c r="Q197" i="1"/>
  <c r="O197" i="1"/>
  <c r="N197" i="1"/>
  <c r="M197" i="1"/>
  <c r="K197" i="1"/>
  <c r="J197" i="1"/>
  <c r="I197" i="1"/>
  <c r="G197" i="1"/>
  <c r="W197" i="1" s="1"/>
  <c r="F197" i="1"/>
  <c r="E197" i="1"/>
  <c r="U197" i="1" s="1"/>
  <c r="D197" i="1"/>
  <c r="V196" i="1"/>
  <c r="S196" i="1"/>
  <c r="R196" i="1"/>
  <c r="Q196" i="1"/>
  <c r="O196" i="1"/>
  <c r="N196" i="1"/>
  <c r="M196" i="1"/>
  <c r="K196" i="1"/>
  <c r="J196" i="1"/>
  <c r="I196" i="1"/>
  <c r="H196" i="1"/>
  <c r="G196" i="1"/>
  <c r="W196" i="1" s="1"/>
  <c r="F196" i="1"/>
  <c r="E196" i="1"/>
  <c r="U196" i="1" s="1"/>
  <c r="D196" i="1"/>
  <c r="S195" i="1"/>
  <c r="R195" i="1"/>
  <c r="N195" i="1"/>
  <c r="K195" i="1"/>
  <c r="I195" i="1"/>
  <c r="G195" i="1"/>
  <c r="E195" i="1"/>
  <c r="K194" i="1"/>
  <c r="S192" i="1"/>
  <c r="R192" i="1"/>
  <c r="Q192" i="1"/>
  <c r="O192" i="1"/>
  <c r="N192" i="1"/>
  <c r="M192" i="1"/>
  <c r="L192" i="1"/>
  <c r="K192" i="1"/>
  <c r="J192" i="1"/>
  <c r="V192" i="1" s="1"/>
  <c r="I192" i="1"/>
  <c r="H192" i="1"/>
  <c r="G192" i="1"/>
  <c r="W192" i="1" s="1"/>
  <c r="F192" i="1"/>
  <c r="E192" i="1"/>
  <c r="U192" i="1" s="1"/>
  <c r="D192" i="1"/>
  <c r="S191" i="1"/>
  <c r="R191" i="1"/>
  <c r="Q191" i="1"/>
  <c r="O191" i="1"/>
  <c r="N191" i="1"/>
  <c r="M191" i="1"/>
  <c r="L191" i="1"/>
  <c r="K191" i="1"/>
  <c r="J191" i="1"/>
  <c r="I191" i="1"/>
  <c r="H191" i="1"/>
  <c r="G191" i="1"/>
  <c r="W191" i="1" s="1"/>
  <c r="F191" i="1"/>
  <c r="V191" i="1" s="1"/>
  <c r="E191" i="1"/>
  <c r="U191" i="1" s="1"/>
  <c r="S190" i="1"/>
  <c r="R190" i="1"/>
  <c r="Q190" i="1"/>
  <c r="P190" i="1"/>
  <c r="O190" i="1"/>
  <c r="N190" i="1"/>
  <c r="M190" i="1"/>
  <c r="K190" i="1"/>
  <c r="J190" i="1"/>
  <c r="I190" i="1"/>
  <c r="G190" i="1"/>
  <c r="W190" i="1" s="1"/>
  <c r="F190" i="1"/>
  <c r="V190" i="1" s="1"/>
  <c r="E190" i="1"/>
  <c r="U190" i="1" s="1"/>
  <c r="S189" i="1"/>
  <c r="R189" i="1"/>
  <c r="Q189" i="1"/>
  <c r="O189" i="1"/>
  <c r="N189" i="1"/>
  <c r="M189" i="1"/>
  <c r="L189" i="1"/>
  <c r="K189" i="1"/>
  <c r="J189" i="1"/>
  <c r="V189" i="1" s="1"/>
  <c r="I189" i="1"/>
  <c r="H189" i="1"/>
  <c r="G189" i="1"/>
  <c r="W189" i="1" s="1"/>
  <c r="F189" i="1"/>
  <c r="E189" i="1"/>
  <c r="U189" i="1" s="1"/>
  <c r="D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W188" i="1" s="1"/>
  <c r="F188" i="1"/>
  <c r="V188" i="1" s="1"/>
  <c r="E188" i="1"/>
  <c r="U188" i="1" s="1"/>
  <c r="R187" i="1"/>
  <c r="Q187" i="1"/>
  <c r="O187" i="1"/>
  <c r="K187" i="1"/>
  <c r="J187" i="1"/>
  <c r="E187" i="1"/>
  <c r="V186" i="1"/>
  <c r="S186" i="1"/>
  <c r="R186" i="1"/>
  <c r="Q186" i="1"/>
  <c r="O186" i="1"/>
  <c r="N186" i="1"/>
  <c r="M186" i="1"/>
  <c r="K186" i="1"/>
  <c r="J186" i="1"/>
  <c r="I186" i="1"/>
  <c r="H186" i="1"/>
  <c r="G186" i="1"/>
  <c r="W186" i="1" s="1"/>
  <c r="F186" i="1"/>
  <c r="E186" i="1"/>
  <c r="U186" i="1" s="1"/>
  <c r="D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W185" i="1" s="1"/>
  <c r="F185" i="1"/>
  <c r="V185" i="1" s="1"/>
  <c r="E185" i="1"/>
  <c r="U185" i="1" s="1"/>
  <c r="S184" i="1"/>
  <c r="Q184" i="1"/>
  <c r="O184" i="1"/>
  <c r="N184" i="1"/>
  <c r="M184" i="1"/>
  <c r="L184" i="1"/>
  <c r="K184" i="1"/>
  <c r="J184" i="1"/>
  <c r="I184" i="1"/>
  <c r="G184" i="1"/>
  <c r="W184" i="1" s="1"/>
  <c r="E184" i="1"/>
  <c r="U184" i="1" s="1"/>
  <c r="V183" i="1"/>
  <c r="U183" i="1"/>
  <c r="T183" i="1"/>
  <c r="K183" i="1"/>
  <c r="J183" i="1"/>
  <c r="I183" i="1"/>
  <c r="H183" i="1"/>
  <c r="G183" i="1"/>
  <c r="W183" i="1" s="1"/>
  <c r="F183" i="1"/>
  <c r="E183" i="1"/>
  <c r="D183" i="1"/>
  <c r="V182" i="1"/>
  <c r="S182" i="1"/>
  <c r="R182" i="1"/>
  <c r="Q182" i="1"/>
  <c r="P182" i="1"/>
  <c r="O182" i="1"/>
  <c r="N182" i="1"/>
  <c r="M182" i="1"/>
  <c r="L182" i="1"/>
  <c r="K182" i="1"/>
  <c r="J182" i="1"/>
  <c r="I182" i="1"/>
  <c r="U182" i="1" s="1"/>
  <c r="H182" i="1"/>
  <c r="G182" i="1"/>
  <c r="W182" i="1" s="1"/>
  <c r="F182" i="1"/>
  <c r="E182" i="1"/>
  <c r="S181" i="1"/>
  <c r="R181" i="1"/>
  <c r="Q181" i="1"/>
  <c r="O181" i="1"/>
  <c r="N181" i="1"/>
  <c r="M181" i="1"/>
  <c r="K181" i="1"/>
  <c r="J181" i="1"/>
  <c r="I181" i="1"/>
  <c r="G181" i="1"/>
  <c r="W181" i="1" s="1"/>
  <c r="F181" i="1"/>
  <c r="V181" i="1" s="1"/>
  <c r="E181" i="1"/>
  <c r="U181" i="1" s="1"/>
  <c r="D181" i="1"/>
  <c r="O180" i="1"/>
  <c r="M180" i="1"/>
  <c r="K180" i="1"/>
  <c r="G180" i="1"/>
  <c r="E180" i="1"/>
  <c r="K179" i="1"/>
  <c r="S175" i="1"/>
  <c r="R175" i="1"/>
  <c r="Q175" i="1"/>
  <c r="P175" i="1"/>
  <c r="O175" i="1"/>
  <c r="N175" i="1"/>
  <c r="M175" i="1"/>
  <c r="L175" i="1"/>
  <c r="K175" i="1"/>
  <c r="J175" i="1"/>
  <c r="I175" i="1"/>
  <c r="G175" i="1"/>
  <c r="W175" i="1" s="1"/>
  <c r="F175" i="1"/>
  <c r="E175" i="1"/>
  <c r="U175" i="1" s="1"/>
  <c r="D175" i="1"/>
  <c r="S174" i="1"/>
  <c r="R174" i="1"/>
  <c r="Q174" i="1"/>
  <c r="P174" i="1"/>
  <c r="O174" i="1"/>
  <c r="N174" i="1"/>
  <c r="M174" i="1"/>
  <c r="K174" i="1"/>
  <c r="J174" i="1"/>
  <c r="I174" i="1"/>
  <c r="H174" i="1"/>
  <c r="G174" i="1"/>
  <c r="F174" i="1"/>
  <c r="V174" i="1" s="1"/>
  <c r="E174" i="1"/>
  <c r="U174" i="1" s="1"/>
  <c r="S173" i="1"/>
  <c r="R173" i="1"/>
  <c r="Q173" i="1"/>
  <c r="O173" i="1"/>
  <c r="N173" i="1"/>
  <c r="M173" i="1"/>
  <c r="L173" i="1"/>
  <c r="K173" i="1"/>
  <c r="W173" i="1" s="1"/>
  <c r="J173" i="1"/>
  <c r="V173" i="1" s="1"/>
  <c r="I173" i="1"/>
  <c r="U173" i="1" s="1"/>
  <c r="H173" i="1"/>
  <c r="G173" i="1"/>
  <c r="F173" i="1"/>
  <c r="E173" i="1"/>
  <c r="D173" i="1"/>
  <c r="S172" i="1"/>
  <c r="R172" i="1"/>
  <c r="Q172" i="1"/>
  <c r="O172" i="1"/>
  <c r="N172" i="1"/>
  <c r="M172" i="1"/>
  <c r="L172" i="1"/>
  <c r="K172" i="1"/>
  <c r="J172" i="1"/>
  <c r="I172" i="1"/>
  <c r="U172" i="1" s="1"/>
  <c r="G172" i="1"/>
  <c r="W172" i="1" s="1"/>
  <c r="F172" i="1"/>
  <c r="E172" i="1"/>
  <c r="D172" i="1"/>
  <c r="S171" i="1"/>
  <c r="R171" i="1"/>
  <c r="O171" i="1"/>
  <c r="N171" i="1"/>
  <c r="M171" i="1"/>
  <c r="J171" i="1"/>
  <c r="I171" i="1"/>
  <c r="G171" i="1"/>
  <c r="E171" i="1"/>
  <c r="S170" i="1"/>
  <c r="R170" i="1"/>
  <c r="O170" i="1"/>
  <c r="N170" i="1"/>
  <c r="J170" i="1"/>
  <c r="G170" i="1"/>
  <c r="E170" i="1"/>
  <c r="S168" i="1"/>
  <c r="R168" i="1"/>
  <c r="Q168" i="1"/>
  <c r="P168" i="1"/>
  <c r="O168" i="1"/>
  <c r="N168" i="1"/>
  <c r="M168" i="1"/>
  <c r="L168" i="1"/>
  <c r="K168" i="1"/>
  <c r="J168" i="1"/>
  <c r="I168" i="1"/>
  <c r="U168" i="1" s="1"/>
  <c r="G168" i="1"/>
  <c r="W168" i="1" s="1"/>
  <c r="F168" i="1"/>
  <c r="E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W167" i="1" s="1"/>
  <c r="F167" i="1"/>
  <c r="E167" i="1"/>
  <c r="U167" i="1" s="1"/>
  <c r="V166" i="1"/>
  <c r="S166" i="1"/>
  <c r="R166" i="1"/>
  <c r="Q166" i="1"/>
  <c r="O166" i="1"/>
  <c r="N166" i="1"/>
  <c r="M166" i="1"/>
  <c r="L166" i="1"/>
  <c r="K166" i="1"/>
  <c r="W166" i="1" s="1"/>
  <c r="J166" i="1"/>
  <c r="I166" i="1"/>
  <c r="H166" i="1"/>
  <c r="G166" i="1"/>
  <c r="F166" i="1"/>
  <c r="E166" i="1"/>
  <c r="U166" i="1" s="1"/>
  <c r="S165" i="1"/>
  <c r="R165" i="1"/>
  <c r="Q165" i="1"/>
  <c r="O165" i="1"/>
  <c r="N165" i="1"/>
  <c r="M165" i="1"/>
  <c r="L165" i="1"/>
  <c r="K165" i="1"/>
  <c r="J165" i="1"/>
  <c r="I165" i="1"/>
  <c r="U165" i="1" s="1"/>
  <c r="H165" i="1"/>
  <c r="G165" i="1"/>
  <c r="W165" i="1" s="1"/>
  <c r="F165" i="1"/>
  <c r="V165" i="1" s="1"/>
  <c r="E165" i="1"/>
  <c r="S164" i="1"/>
  <c r="R164" i="1"/>
  <c r="O164" i="1"/>
  <c r="N164" i="1"/>
  <c r="M164" i="1"/>
  <c r="L164" i="1"/>
  <c r="K164" i="1"/>
  <c r="J164" i="1"/>
  <c r="I164" i="1"/>
  <c r="H164" i="1"/>
  <c r="G164" i="1"/>
  <c r="W164" i="1" s="1"/>
  <c r="E164" i="1"/>
  <c r="V163" i="1"/>
  <c r="S163" i="1"/>
  <c r="R163" i="1"/>
  <c r="Q163" i="1"/>
  <c r="O163" i="1"/>
  <c r="N163" i="1"/>
  <c r="M163" i="1"/>
  <c r="L163" i="1"/>
  <c r="K163" i="1"/>
  <c r="W163" i="1" s="1"/>
  <c r="J163" i="1"/>
  <c r="I163" i="1"/>
  <c r="G163" i="1"/>
  <c r="F163" i="1"/>
  <c r="E163" i="1"/>
  <c r="U163" i="1" s="1"/>
  <c r="D163" i="1"/>
  <c r="S162" i="1"/>
  <c r="R162" i="1"/>
  <c r="Q162" i="1"/>
  <c r="O162" i="1"/>
  <c r="N162" i="1"/>
  <c r="M162" i="1"/>
  <c r="L162" i="1"/>
  <c r="K162" i="1"/>
  <c r="J162" i="1"/>
  <c r="I162" i="1"/>
  <c r="U162" i="1" s="1"/>
  <c r="G162" i="1"/>
  <c r="W162" i="1" s="1"/>
  <c r="F162" i="1"/>
  <c r="V162" i="1" s="1"/>
  <c r="E162" i="1"/>
  <c r="S161" i="1"/>
  <c r="R161" i="1"/>
  <c r="O161" i="1"/>
  <c r="N161" i="1"/>
  <c r="M161" i="1"/>
  <c r="L161" i="1"/>
  <c r="J161" i="1"/>
  <c r="I161" i="1"/>
  <c r="G161" i="1"/>
  <c r="E161" i="1"/>
  <c r="S160" i="1"/>
  <c r="R160" i="1"/>
  <c r="Q160" i="1"/>
  <c r="O160" i="1"/>
  <c r="N160" i="1"/>
  <c r="M160" i="1"/>
  <c r="L160" i="1"/>
  <c r="K160" i="1"/>
  <c r="W160" i="1" s="1"/>
  <c r="J160" i="1"/>
  <c r="V160" i="1" s="1"/>
  <c r="I160" i="1"/>
  <c r="H160" i="1"/>
  <c r="G160" i="1"/>
  <c r="F160" i="1"/>
  <c r="E160" i="1"/>
  <c r="U160" i="1" s="1"/>
  <c r="S159" i="1"/>
  <c r="R159" i="1"/>
  <c r="Q159" i="1"/>
  <c r="O159" i="1"/>
  <c r="N159" i="1"/>
  <c r="M159" i="1"/>
  <c r="L159" i="1"/>
  <c r="K159" i="1"/>
  <c r="J159" i="1"/>
  <c r="I159" i="1"/>
  <c r="U159" i="1" s="1"/>
  <c r="H159" i="1"/>
  <c r="G159" i="1"/>
  <c r="W159" i="1" s="1"/>
  <c r="F159" i="1"/>
  <c r="V159" i="1" s="1"/>
  <c r="E159" i="1"/>
  <c r="S158" i="1"/>
  <c r="R158" i="1"/>
  <c r="O158" i="1"/>
  <c r="N158" i="1"/>
  <c r="M158" i="1"/>
  <c r="K158" i="1"/>
  <c r="J158" i="1"/>
  <c r="I158" i="1"/>
  <c r="G158" i="1"/>
  <c r="W158" i="1" s="1"/>
  <c r="E158" i="1"/>
  <c r="S157" i="1"/>
  <c r="R157" i="1"/>
  <c r="O157" i="1"/>
  <c r="N157" i="1"/>
  <c r="J157" i="1"/>
  <c r="G157" i="1"/>
  <c r="E157" i="1"/>
  <c r="S155" i="1"/>
  <c r="R155" i="1"/>
  <c r="Q155" i="1"/>
  <c r="P155" i="1"/>
  <c r="O155" i="1"/>
  <c r="N155" i="1"/>
  <c r="M155" i="1"/>
  <c r="L155" i="1"/>
  <c r="K155" i="1"/>
  <c r="J155" i="1"/>
  <c r="I155" i="1"/>
  <c r="U155" i="1" s="1"/>
  <c r="H155" i="1"/>
  <c r="G155" i="1"/>
  <c r="W155" i="1" s="1"/>
  <c r="F155" i="1"/>
  <c r="V155" i="1" s="1"/>
  <c r="E155" i="1"/>
  <c r="S154" i="1"/>
  <c r="R154" i="1"/>
  <c r="Q154" i="1"/>
  <c r="P154" i="1"/>
  <c r="O154" i="1"/>
  <c r="N154" i="1"/>
  <c r="M154" i="1"/>
  <c r="L154" i="1"/>
  <c r="K154" i="1"/>
  <c r="J154" i="1"/>
  <c r="I154" i="1"/>
  <c r="G154" i="1"/>
  <c r="W154" i="1" s="1"/>
  <c r="F154" i="1"/>
  <c r="V154" i="1" s="1"/>
  <c r="E154" i="1"/>
  <c r="U154" i="1" s="1"/>
  <c r="V153" i="1"/>
  <c r="S153" i="1"/>
  <c r="R153" i="1"/>
  <c r="Q153" i="1"/>
  <c r="P153" i="1"/>
  <c r="O153" i="1"/>
  <c r="N153" i="1"/>
  <c r="M153" i="1"/>
  <c r="K153" i="1"/>
  <c r="J153" i="1"/>
  <c r="I153" i="1"/>
  <c r="H153" i="1"/>
  <c r="G153" i="1"/>
  <c r="W153" i="1" s="1"/>
  <c r="F153" i="1"/>
  <c r="E153" i="1"/>
  <c r="U153" i="1" s="1"/>
  <c r="D153" i="1"/>
  <c r="S152" i="1"/>
  <c r="R152" i="1"/>
  <c r="Q152" i="1"/>
  <c r="P152" i="1"/>
  <c r="O152" i="1"/>
  <c r="N152" i="1"/>
  <c r="M152" i="1"/>
  <c r="L152" i="1"/>
  <c r="K152" i="1"/>
  <c r="J152" i="1"/>
  <c r="I152" i="1"/>
  <c r="U152" i="1" s="1"/>
  <c r="H152" i="1"/>
  <c r="G152" i="1"/>
  <c r="W152" i="1" s="1"/>
  <c r="F152" i="1"/>
  <c r="V152" i="1" s="1"/>
  <c r="E152" i="1"/>
  <c r="S151" i="1"/>
  <c r="R151" i="1"/>
  <c r="Q151" i="1"/>
  <c r="P151" i="1"/>
  <c r="O151" i="1"/>
  <c r="N151" i="1"/>
  <c r="M151" i="1"/>
  <c r="L151" i="1"/>
  <c r="K151" i="1"/>
  <c r="J151" i="1"/>
  <c r="I151" i="1"/>
  <c r="G151" i="1"/>
  <c r="W151" i="1" s="1"/>
  <c r="F151" i="1"/>
  <c r="V151" i="1" s="1"/>
  <c r="E151" i="1"/>
  <c r="U151" i="1" s="1"/>
  <c r="V150" i="1"/>
  <c r="S150" i="1"/>
  <c r="R150" i="1"/>
  <c r="Q150" i="1"/>
  <c r="P150" i="1"/>
  <c r="O150" i="1"/>
  <c r="N150" i="1"/>
  <c r="M150" i="1"/>
  <c r="K150" i="1"/>
  <c r="J150" i="1"/>
  <c r="I150" i="1"/>
  <c r="H150" i="1"/>
  <c r="G150" i="1"/>
  <c r="W150" i="1" s="1"/>
  <c r="F150" i="1"/>
  <c r="E150" i="1"/>
  <c r="U150" i="1" s="1"/>
  <c r="D150" i="1"/>
  <c r="S149" i="1"/>
  <c r="R149" i="1"/>
  <c r="Q149" i="1"/>
  <c r="P149" i="1"/>
  <c r="O149" i="1"/>
  <c r="N149" i="1"/>
  <c r="M149" i="1"/>
  <c r="L149" i="1"/>
  <c r="K149" i="1"/>
  <c r="J149" i="1"/>
  <c r="I149" i="1"/>
  <c r="U149" i="1" s="1"/>
  <c r="H149" i="1"/>
  <c r="G149" i="1"/>
  <c r="W149" i="1" s="1"/>
  <c r="F149" i="1"/>
  <c r="V149" i="1" s="1"/>
  <c r="E149" i="1"/>
  <c r="D149" i="1"/>
  <c r="T149" i="1" s="1"/>
  <c r="S148" i="1"/>
  <c r="Q148" i="1"/>
  <c r="N148" i="1"/>
  <c r="K148" i="1"/>
  <c r="I148" i="1"/>
  <c r="F148" i="1"/>
  <c r="V147" i="1"/>
  <c r="S147" i="1"/>
  <c r="R147" i="1"/>
  <c r="Q147" i="1"/>
  <c r="P147" i="1"/>
  <c r="O147" i="1"/>
  <c r="N147" i="1"/>
  <c r="M147" i="1"/>
  <c r="K147" i="1"/>
  <c r="J147" i="1"/>
  <c r="I147" i="1"/>
  <c r="H147" i="1"/>
  <c r="G147" i="1"/>
  <c r="W147" i="1" s="1"/>
  <c r="F147" i="1"/>
  <c r="E147" i="1"/>
  <c r="U147" i="1" s="1"/>
  <c r="D147" i="1"/>
  <c r="S146" i="1"/>
  <c r="R146" i="1"/>
  <c r="Q146" i="1"/>
  <c r="P146" i="1"/>
  <c r="O146" i="1"/>
  <c r="N146" i="1"/>
  <c r="M146" i="1"/>
  <c r="L146" i="1"/>
  <c r="K146" i="1"/>
  <c r="J146" i="1"/>
  <c r="I146" i="1"/>
  <c r="U146" i="1" s="1"/>
  <c r="H146" i="1"/>
  <c r="G146" i="1"/>
  <c r="W146" i="1" s="1"/>
  <c r="F146" i="1"/>
  <c r="V146" i="1" s="1"/>
  <c r="E146" i="1"/>
  <c r="S145" i="1"/>
  <c r="R145" i="1"/>
  <c r="Q145" i="1"/>
  <c r="O145" i="1"/>
  <c r="N145" i="1"/>
  <c r="M145" i="1"/>
  <c r="L145" i="1"/>
  <c r="K145" i="1"/>
  <c r="J145" i="1"/>
  <c r="I145" i="1"/>
  <c r="G145" i="1"/>
  <c r="W145" i="1" s="1"/>
  <c r="F145" i="1"/>
  <c r="V145" i="1" s="1"/>
  <c r="E145" i="1"/>
  <c r="U145" i="1" s="1"/>
  <c r="S144" i="1"/>
  <c r="R144" i="1"/>
  <c r="Q144" i="1"/>
  <c r="O144" i="1"/>
  <c r="N144" i="1"/>
  <c r="M144" i="1"/>
  <c r="L144" i="1"/>
  <c r="J144" i="1"/>
  <c r="I144" i="1"/>
  <c r="S143" i="1"/>
  <c r="R143" i="1"/>
  <c r="Q143" i="1"/>
  <c r="P143" i="1"/>
  <c r="O143" i="1"/>
  <c r="N143" i="1"/>
  <c r="M143" i="1"/>
  <c r="K143" i="1"/>
  <c r="J143" i="1"/>
  <c r="I143" i="1"/>
  <c r="H143" i="1"/>
  <c r="G143" i="1"/>
  <c r="W143" i="1" s="1"/>
  <c r="F143" i="1"/>
  <c r="V143" i="1" s="1"/>
  <c r="E143" i="1"/>
  <c r="U143" i="1" s="1"/>
  <c r="S142" i="1"/>
  <c r="R142" i="1"/>
  <c r="Q142" i="1"/>
  <c r="O142" i="1"/>
  <c r="N142" i="1"/>
  <c r="M142" i="1"/>
  <c r="L142" i="1"/>
  <c r="K142" i="1"/>
  <c r="J142" i="1"/>
  <c r="I142" i="1"/>
  <c r="G142" i="1"/>
  <c r="W142" i="1" s="1"/>
  <c r="F142" i="1"/>
  <c r="V142" i="1" s="1"/>
  <c r="E142" i="1"/>
  <c r="U142" i="1" s="1"/>
  <c r="S141" i="1"/>
  <c r="R141" i="1"/>
  <c r="Q141" i="1"/>
  <c r="P141" i="1"/>
  <c r="O141" i="1"/>
  <c r="N141" i="1"/>
  <c r="J141" i="1"/>
  <c r="I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W140" i="1" s="1"/>
  <c r="F140" i="1"/>
  <c r="V140" i="1" s="1"/>
  <c r="E140" i="1"/>
  <c r="U140" i="1" s="1"/>
  <c r="S139" i="1"/>
  <c r="R139" i="1"/>
  <c r="Q139" i="1"/>
  <c r="O139" i="1"/>
  <c r="N139" i="1"/>
  <c r="M139" i="1"/>
  <c r="L139" i="1"/>
  <c r="K139" i="1"/>
  <c r="J139" i="1"/>
  <c r="I139" i="1"/>
  <c r="G139" i="1"/>
  <c r="W139" i="1" s="1"/>
  <c r="F139" i="1"/>
  <c r="E139" i="1"/>
  <c r="U139" i="1" s="1"/>
  <c r="S138" i="1"/>
  <c r="R138" i="1"/>
  <c r="Q138" i="1"/>
  <c r="O138" i="1"/>
  <c r="N138" i="1"/>
  <c r="M138" i="1"/>
  <c r="J138" i="1"/>
  <c r="I138" i="1"/>
  <c r="S135" i="1"/>
  <c r="R135" i="1"/>
  <c r="Q135" i="1"/>
  <c r="P135" i="1"/>
  <c r="O135" i="1"/>
  <c r="N135" i="1"/>
  <c r="M135" i="1"/>
  <c r="L135" i="1"/>
  <c r="K135" i="1"/>
  <c r="J135" i="1"/>
  <c r="I135" i="1"/>
  <c r="G135" i="1"/>
  <c r="W135" i="1" s="1"/>
  <c r="F135" i="1"/>
  <c r="V135" i="1" s="1"/>
  <c r="E135" i="1"/>
  <c r="U135" i="1" s="1"/>
  <c r="S134" i="1"/>
  <c r="R134" i="1"/>
  <c r="Q134" i="1"/>
  <c r="P134" i="1"/>
  <c r="O134" i="1"/>
  <c r="N134" i="1"/>
  <c r="M134" i="1"/>
  <c r="K134" i="1"/>
  <c r="J134" i="1"/>
  <c r="V134" i="1" s="1"/>
  <c r="I134" i="1"/>
  <c r="H134" i="1"/>
  <c r="G134" i="1"/>
  <c r="W134" i="1" s="1"/>
  <c r="F134" i="1"/>
  <c r="E134" i="1"/>
  <c r="U134" i="1" s="1"/>
  <c r="D134" i="1"/>
  <c r="S133" i="1"/>
  <c r="R133" i="1"/>
  <c r="Q133" i="1"/>
  <c r="P133" i="1"/>
  <c r="O133" i="1"/>
  <c r="N133" i="1"/>
  <c r="M133" i="1"/>
  <c r="K133" i="1"/>
  <c r="J133" i="1"/>
  <c r="I133" i="1"/>
  <c r="H133" i="1"/>
  <c r="G133" i="1"/>
  <c r="W133" i="1" s="1"/>
  <c r="F133" i="1"/>
  <c r="E133" i="1"/>
  <c r="U133" i="1" s="1"/>
  <c r="S132" i="1"/>
  <c r="R132" i="1"/>
  <c r="Q132" i="1"/>
  <c r="P132" i="1"/>
  <c r="O132" i="1"/>
  <c r="N132" i="1"/>
  <c r="M132" i="1"/>
  <c r="K132" i="1"/>
  <c r="W132" i="1" s="1"/>
  <c r="J132" i="1"/>
  <c r="I132" i="1"/>
  <c r="G132" i="1"/>
  <c r="F132" i="1"/>
  <c r="V132" i="1" s="1"/>
  <c r="E132" i="1"/>
  <c r="U132" i="1" s="1"/>
  <c r="V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T131" i="1" s="1"/>
  <c r="G131" i="1"/>
  <c r="W131" i="1" s="1"/>
  <c r="F131" i="1"/>
  <c r="E131" i="1"/>
  <c r="U131" i="1" s="1"/>
  <c r="D131" i="1"/>
  <c r="S130" i="1"/>
  <c r="R130" i="1"/>
  <c r="Q130" i="1"/>
  <c r="O130" i="1"/>
  <c r="N130" i="1"/>
  <c r="M130" i="1"/>
  <c r="L130" i="1"/>
  <c r="J130" i="1"/>
  <c r="I130" i="1"/>
  <c r="E130" i="1"/>
  <c r="U130" i="1" s="1"/>
  <c r="S129" i="1"/>
  <c r="R129" i="1"/>
  <c r="Q129" i="1"/>
  <c r="O129" i="1"/>
  <c r="N129" i="1"/>
  <c r="M129" i="1"/>
  <c r="L129" i="1"/>
  <c r="K129" i="1"/>
  <c r="J129" i="1"/>
  <c r="I129" i="1"/>
  <c r="G129" i="1"/>
  <c r="W129" i="1" s="1"/>
  <c r="F129" i="1"/>
  <c r="E129" i="1"/>
  <c r="U129" i="1" s="1"/>
  <c r="V128" i="1"/>
  <c r="S128" i="1"/>
  <c r="R128" i="1"/>
  <c r="Q128" i="1"/>
  <c r="P128" i="1"/>
  <c r="O128" i="1"/>
  <c r="N128" i="1"/>
  <c r="M128" i="1"/>
  <c r="K128" i="1"/>
  <c r="J128" i="1"/>
  <c r="I128" i="1"/>
  <c r="H128" i="1"/>
  <c r="G128" i="1"/>
  <c r="W128" i="1" s="1"/>
  <c r="F128" i="1"/>
  <c r="E128" i="1"/>
  <c r="U128" i="1" s="1"/>
  <c r="D128" i="1"/>
  <c r="S127" i="1"/>
  <c r="R127" i="1"/>
  <c r="N127" i="1"/>
  <c r="M127" i="1"/>
  <c r="J127" i="1"/>
  <c r="I127" i="1"/>
  <c r="G127" i="1"/>
  <c r="F127" i="1"/>
  <c r="V127" i="1" s="1"/>
  <c r="E127" i="1"/>
  <c r="D127" i="1"/>
  <c r="W126" i="1"/>
  <c r="K126" i="1"/>
  <c r="J126" i="1"/>
  <c r="I126" i="1"/>
  <c r="G126" i="1"/>
  <c r="F126" i="1"/>
  <c r="V126" i="1" s="1"/>
  <c r="E126" i="1"/>
  <c r="U126" i="1" s="1"/>
  <c r="W125" i="1"/>
  <c r="K125" i="1"/>
  <c r="J125" i="1"/>
  <c r="I125" i="1"/>
  <c r="H125" i="1"/>
  <c r="G125" i="1"/>
  <c r="F125" i="1"/>
  <c r="V125" i="1" s="1"/>
  <c r="E125" i="1"/>
  <c r="U125" i="1" s="1"/>
  <c r="D125" i="1"/>
  <c r="T125" i="1" s="1"/>
  <c r="S124" i="1"/>
  <c r="R124" i="1"/>
  <c r="Q124" i="1"/>
  <c r="P124" i="1"/>
  <c r="O124" i="1"/>
  <c r="N124" i="1"/>
  <c r="M124" i="1"/>
  <c r="K124" i="1"/>
  <c r="W124" i="1" s="1"/>
  <c r="J124" i="1"/>
  <c r="I124" i="1"/>
  <c r="H124" i="1"/>
  <c r="G124" i="1"/>
  <c r="F124" i="1"/>
  <c r="E124" i="1"/>
  <c r="U124" i="1" s="1"/>
  <c r="S123" i="1"/>
  <c r="R123" i="1"/>
  <c r="Q123" i="1"/>
  <c r="P123" i="1"/>
  <c r="O123" i="1"/>
  <c r="N123" i="1"/>
  <c r="M123" i="1"/>
  <c r="K123" i="1"/>
  <c r="I123" i="1"/>
  <c r="F123" i="1"/>
  <c r="E123" i="1"/>
  <c r="U123" i="1" s="1"/>
  <c r="S122" i="1"/>
  <c r="R122" i="1"/>
  <c r="Q122" i="1"/>
  <c r="P122" i="1"/>
  <c r="O122" i="1"/>
  <c r="N122" i="1"/>
  <c r="M122" i="1"/>
  <c r="K122" i="1"/>
  <c r="J122" i="1"/>
  <c r="I122" i="1"/>
  <c r="H122" i="1"/>
  <c r="G122" i="1"/>
  <c r="W122" i="1" s="1"/>
  <c r="F122" i="1"/>
  <c r="E122" i="1"/>
  <c r="U122" i="1" s="1"/>
  <c r="S121" i="1"/>
  <c r="R121" i="1"/>
  <c r="Q121" i="1"/>
  <c r="P121" i="1"/>
  <c r="O121" i="1"/>
  <c r="N121" i="1"/>
  <c r="M121" i="1"/>
  <c r="L121" i="1"/>
  <c r="K121" i="1"/>
  <c r="W121" i="1" s="1"/>
  <c r="J121" i="1"/>
  <c r="I121" i="1"/>
  <c r="H121" i="1"/>
  <c r="G121" i="1"/>
  <c r="F121" i="1"/>
  <c r="V121" i="1" s="1"/>
  <c r="E121" i="1"/>
  <c r="U121" i="1" s="1"/>
  <c r="S120" i="1"/>
  <c r="R120" i="1"/>
  <c r="Q120" i="1"/>
  <c r="O120" i="1"/>
  <c r="N120" i="1"/>
  <c r="M120" i="1"/>
  <c r="L120" i="1"/>
  <c r="K120" i="1"/>
  <c r="J120" i="1"/>
  <c r="V120" i="1" s="1"/>
  <c r="I120" i="1"/>
  <c r="G120" i="1"/>
  <c r="W120" i="1" s="1"/>
  <c r="F120" i="1"/>
  <c r="E120" i="1"/>
  <c r="U120" i="1" s="1"/>
  <c r="S119" i="1"/>
  <c r="R119" i="1"/>
  <c r="Q119" i="1"/>
  <c r="N119" i="1"/>
  <c r="M119" i="1"/>
  <c r="K119" i="1"/>
  <c r="J119" i="1"/>
  <c r="I119" i="1"/>
  <c r="F119" i="1"/>
  <c r="W118" i="1"/>
  <c r="K118" i="1"/>
  <c r="J118" i="1"/>
  <c r="I118" i="1"/>
  <c r="H118" i="1"/>
  <c r="G118" i="1"/>
  <c r="F118" i="1"/>
  <c r="V118" i="1" s="1"/>
  <c r="E118" i="1"/>
  <c r="U118" i="1" s="1"/>
  <c r="S117" i="1"/>
  <c r="R117" i="1"/>
  <c r="Q117" i="1"/>
  <c r="O117" i="1"/>
  <c r="N117" i="1"/>
  <c r="M117" i="1"/>
  <c r="L117" i="1"/>
  <c r="K117" i="1"/>
  <c r="W117" i="1" s="1"/>
  <c r="J117" i="1"/>
  <c r="I117" i="1"/>
  <c r="G117" i="1"/>
  <c r="F117" i="1"/>
  <c r="V117" i="1" s="1"/>
  <c r="E117" i="1"/>
  <c r="U117" i="1" s="1"/>
  <c r="S116" i="1"/>
  <c r="R116" i="1"/>
  <c r="O116" i="1"/>
  <c r="N116" i="1"/>
  <c r="K116" i="1"/>
  <c r="I116" i="1"/>
  <c r="F116" i="1"/>
  <c r="S115" i="1"/>
  <c r="R115" i="1"/>
  <c r="Q115" i="1"/>
  <c r="P115" i="1"/>
  <c r="O115" i="1"/>
  <c r="N115" i="1"/>
  <c r="M115" i="1"/>
  <c r="K115" i="1"/>
  <c r="J115" i="1"/>
  <c r="I115" i="1"/>
  <c r="H115" i="1"/>
  <c r="G115" i="1"/>
  <c r="W115" i="1" s="1"/>
  <c r="F115" i="1"/>
  <c r="E115" i="1"/>
  <c r="U115" i="1" s="1"/>
  <c r="S114" i="1"/>
  <c r="R114" i="1"/>
  <c r="Q114" i="1"/>
  <c r="O114" i="1"/>
  <c r="N114" i="1"/>
  <c r="M114" i="1"/>
  <c r="L114" i="1"/>
  <c r="K114" i="1"/>
  <c r="J114" i="1"/>
  <c r="I114" i="1"/>
  <c r="G114" i="1"/>
  <c r="W114" i="1" s="1"/>
  <c r="F114" i="1"/>
  <c r="E114" i="1"/>
  <c r="U114" i="1" s="1"/>
  <c r="S113" i="1"/>
  <c r="R113" i="1"/>
  <c r="Q113" i="1"/>
  <c r="P113" i="1"/>
  <c r="O113" i="1"/>
  <c r="N113" i="1"/>
  <c r="M113" i="1"/>
  <c r="L113" i="1"/>
  <c r="K113" i="1"/>
  <c r="J113" i="1"/>
  <c r="V113" i="1" s="1"/>
  <c r="I113" i="1"/>
  <c r="H113" i="1"/>
  <c r="G113" i="1"/>
  <c r="W113" i="1" s="1"/>
  <c r="F113" i="1"/>
  <c r="E113" i="1"/>
  <c r="U113" i="1" s="1"/>
  <c r="S112" i="1"/>
  <c r="R112" i="1"/>
  <c r="O112" i="1"/>
  <c r="N112" i="1"/>
  <c r="K112" i="1"/>
  <c r="I112" i="1"/>
  <c r="S111" i="1"/>
  <c r="N111" i="1"/>
  <c r="I111" i="1"/>
  <c r="V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W109" i="1" s="1"/>
  <c r="F109" i="1"/>
  <c r="E109" i="1"/>
  <c r="U109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W108" i="1" s="1"/>
  <c r="F108" i="1"/>
  <c r="V108" i="1" s="1"/>
  <c r="E108" i="1"/>
  <c r="U108" i="1" s="1"/>
  <c r="D108" i="1"/>
  <c r="T108" i="1" s="1"/>
  <c r="S107" i="1"/>
  <c r="R107" i="1"/>
  <c r="Q107" i="1"/>
  <c r="O107" i="1"/>
  <c r="N107" i="1"/>
  <c r="M107" i="1"/>
  <c r="L107" i="1"/>
  <c r="K107" i="1"/>
  <c r="J107" i="1"/>
  <c r="I107" i="1"/>
  <c r="G107" i="1"/>
  <c r="W107" i="1" s="1"/>
  <c r="F107" i="1"/>
  <c r="V107" i="1" s="1"/>
  <c r="E107" i="1"/>
  <c r="U107" i="1" s="1"/>
  <c r="S106" i="1"/>
  <c r="R106" i="1"/>
  <c r="Q106" i="1"/>
  <c r="P106" i="1"/>
  <c r="O106" i="1"/>
  <c r="N106" i="1"/>
  <c r="M106" i="1"/>
  <c r="K106" i="1"/>
  <c r="J106" i="1"/>
  <c r="V106" i="1" s="1"/>
  <c r="I106" i="1"/>
  <c r="H106" i="1"/>
  <c r="G106" i="1"/>
  <c r="W106" i="1" s="1"/>
  <c r="F106" i="1"/>
  <c r="E106" i="1"/>
  <c r="U106" i="1" s="1"/>
  <c r="D106" i="1"/>
  <c r="S105" i="1"/>
  <c r="R105" i="1"/>
  <c r="Q105" i="1"/>
  <c r="P105" i="1"/>
  <c r="O105" i="1"/>
  <c r="N105" i="1"/>
  <c r="M105" i="1"/>
  <c r="K105" i="1"/>
  <c r="J105" i="1"/>
  <c r="I105" i="1"/>
  <c r="H105" i="1"/>
  <c r="G105" i="1"/>
  <c r="W105" i="1" s="1"/>
  <c r="F105" i="1"/>
  <c r="V105" i="1" s="1"/>
  <c r="E105" i="1"/>
  <c r="U105" i="1" s="1"/>
  <c r="S104" i="1"/>
  <c r="R104" i="1"/>
  <c r="O104" i="1"/>
  <c r="N104" i="1"/>
  <c r="K104" i="1"/>
  <c r="J104" i="1"/>
  <c r="I104" i="1"/>
  <c r="H104" i="1"/>
  <c r="F104" i="1"/>
  <c r="E104" i="1"/>
  <c r="V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W103" i="1" s="1"/>
  <c r="F103" i="1"/>
  <c r="E103" i="1"/>
  <c r="U103" i="1" s="1"/>
  <c r="S102" i="1"/>
  <c r="R102" i="1"/>
  <c r="Q102" i="1"/>
  <c r="P102" i="1"/>
  <c r="O102" i="1"/>
  <c r="N102" i="1"/>
  <c r="M102" i="1"/>
  <c r="K102" i="1"/>
  <c r="J102" i="1"/>
  <c r="I102" i="1"/>
  <c r="H102" i="1"/>
  <c r="G102" i="1"/>
  <c r="W102" i="1" s="1"/>
  <c r="F102" i="1"/>
  <c r="V102" i="1" s="1"/>
  <c r="E102" i="1"/>
  <c r="U102" i="1" s="1"/>
  <c r="S101" i="1"/>
  <c r="R101" i="1"/>
  <c r="Q101" i="1"/>
  <c r="P101" i="1"/>
  <c r="O101" i="1"/>
  <c r="N101" i="1"/>
  <c r="M101" i="1"/>
  <c r="K101" i="1"/>
  <c r="J101" i="1"/>
  <c r="I101" i="1"/>
  <c r="H101" i="1"/>
  <c r="F101" i="1"/>
  <c r="V101" i="1" s="1"/>
  <c r="S100" i="1"/>
  <c r="R100" i="1"/>
  <c r="Q100" i="1"/>
  <c r="P100" i="1"/>
  <c r="O100" i="1"/>
  <c r="N100" i="1"/>
  <c r="M100" i="1"/>
  <c r="K100" i="1"/>
  <c r="J100" i="1"/>
  <c r="V100" i="1" s="1"/>
  <c r="I100" i="1"/>
  <c r="H100" i="1"/>
  <c r="G100" i="1"/>
  <c r="W100" i="1" s="1"/>
  <c r="F100" i="1"/>
  <c r="E100" i="1"/>
  <c r="U100" i="1" s="1"/>
  <c r="D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W99" i="1" s="1"/>
  <c r="F99" i="1"/>
  <c r="V99" i="1" s="1"/>
  <c r="E99" i="1"/>
  <c r="U99" i="1" s="1"/>
  <c r="S98" i="1"/>
  <c r="R98" i="1"/>
  <c r="Q98" i="1"/>
  <c r="P98" i="1"/>
  <c r="O98" i="1"/>
  <c r="N98" i="1"/>
  <c r="M98" i="1"/>
  <c r="L98" i="1"/>
  <c r="K98" i="1"/>
  <c r="W98" i="1" s="1"/>
  <c r="J98" i="1"/>
  <c r="I98" i="1"/>
  <c r="G98" i="1"/>
  <c r="F98" i="1"/>
  <c r="V98" i="1" s="1"/>
  <c r="E98" i="1"/>
  <c r="U98" i="1" s="1"/>
  <c r="S97" i="1"/>
  <c r="R97" i="1"/>
  <c r="Q97" i="1"/>
  <c r="O97" i="1"/>
  <c r="N97" i="1"/>
  <c r="M97" i="1"/>
  <c r="K97" i="1"/>
  <c r="I97" i="1"/>
  <c r="F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W96" i="1" s="1"/>
  <c r="F96" i="1"/>
  <c r="V96" i="1" s="1"/>
  <c r="E96" i="1"/>
  <c r="U96" i="1" s="1"/>
  <c r="S95" i="1"/>
  <c r="R95" i="1"/>
  <c r="Q95" i="1"/>
  <c r="O95" i="1"/>
  <c r="N95" i="1"/>
  <c r="M95" i="1"/>
  <c r="L95" i="1"/>
  <c r="K95" i="1"/>
  <c r="W95" i="1" s="1"/>
  <c r="J95" i="1"/>
  <c r="I95" i="1"/>
  <c r="G95" i="1"/>
  <c r="F95" i="1"/>
  <c r="E95" i="1"/>
  <c r="U95" i="1" s="1"/>
  <c r="V94" i="1"/>
  <c r="S94" i="1"/>
  <c r="R94" i="1"/>
  <c r="Q94" i="1"/>
  <c r="P94" i="1"/>
  <c r="O94" i="1"/>
  <c r="N94" i="1"/>
  <c r="M94" i="1"/>
  <c r="L94" i="1"/>
  <c r="K94" i="1"/>
  <c r="J94" i="1"/>
  <c r="I94" i="1"/>
  <c r="H94" i="1"/>
  <c r="T94" i="1" s="1"/>
  <c r="G94" i="1"/>
  <c r="W94" i="1" s="1"/>
  <c r="F94" i="1"/>
  <c r="E94" i="1"/>
  <c r="U94" i="1" s="1"/>
  <c r="D94" i="1"/>
  <c r="S93" i="1"/>
  <c r="R93" i="1"/>
  <c r="Q93" i="1"/>
  <c r="O93" i="1"/>
  <c r="N93" i="1"/>
  <c r="M93" i="1"/>
  <c r="K93" i="1"/>
  <c r="I93" i="1"/>
  <c r="F93" i="1"/>
  <c r="S92" i="1"/>
  <c r="R92" i="1"/>
  <c r="Q92" i="1"/>
  <c r="P92" i="1"/>
  <c r="O92" i="1"/>
  <c r="N92" i="1"/>
  <c r="M92" i="1"/>
  <c r="L92" i="1"/>
  <c r="K92" i="1"/>
  <c r="W92" i="1" s="1"/>
  <c r="J92" i="1"/>
  <c r="I92" i="1"/>
  <c r="G92" i="1"/>
  <c r="F92" i="1"/>
  <c r="V92" i="1" s="1"/>
  <c r="E92" i="1"/>
  <c r="U92" i="1" s="1"/>
  <c r="S91" i="1"/>
  <c r="R91" i="1"/>
  <c r="Q91" i="1"/>
  <c r="P91" i="1"/>
  <c r="O91" i="1"/>
  <c r="N91" i="1"/>
  <c r="M91" i="1"/>
  <c r="K91" i="1"/>
  <c r="J91" i="1"/>
  <c r="V91" i="1" s="1"/>
  <c r="I91" i="1"/>
  <c r="H91" i="1"/>
  <c r="G91" i="1"/>
  <c r="W91" i="1" s="1"/>
  <c r="F91" i="1"/>
  <c r="E91" i="1"/>
  <c r="U91" i="1" s="1"/>
  <c r="S90" i="1"/>
  <c r="R90" i="1"/>
  <c r="Q90" i="1"/>
  <c r="O90" i="1"/>
  <c r="N90" i="1"/>
  <c r="M90" i="1"/>
  <c r="L90" i="1"/>
  <c r="K90" i="1"/>
  <c r="J90" i="1"/>
  <c r="I90" i="1"/>
  <c r="G90" i="1"/>
  <c r="W90" i="1" s="1"/>
  <c r="F90" i="1"/>
  <c r="E90" i="1"/>
  <c r="U90" i="1" s="1"/>
  <c r="S89" i="1"/>
  <c r="O89" i="1"/>
  <c r="J89" i="1"/>
  <c r="G89" i="1"/>
  <c r="S88" i="1"/>
  <c r="O88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W86" i="1" s="1"/>
  <c r="F86" i="1"/>
  <c r="V86" i="1" s="1"/>
  <c r="E86" i="1"/>
  <c r="U86" i="1" s="1"/>
  <c r="D86" i="1"/>
  <c r="T86" i="1" s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W85" i="1" s="1"/>
  <c r="F85" i="1"/>
  <c r="E85" i="1"/>
  <c r="U85" i="1" s="1"/>
  <c r="D85" i="1"/>
  <c r="V84" i="1"/>
  <c r="S84" i="1"/>
  <c r="R84" i="1"/>
  <c r="Q84" i="1"/>
  <c r="P84" i="1"/>
  <c r="O84" i="1"/>
  <c r="N84" i="1"/>
  <c r="M84" i="1"/>
  <c r="K84" i="1"/>
  <c r="J84" i="1"/>
  <c r="I84" i="1"/>
  <c r="H84" i="1"/>
  <c r="G84" i="1"/>
  <c r="W84" i="1" s="1"/>
  <c r="F84" i="1"/>
  <c r="E84" i="1"/>
  <c r="U84" i="1" s="1"/>
  <c r="S83" i="1"/>
  <c r="R83" i="1"/>
  <c r="Q83" i="1"/>
  <c r="O83" i="1"/>
  <c r="N83" i="1"/>
  <c r="M83" i="1"/>
  <c r="K83" i="1"/>
  <c r="J83" i="1"/>
  <c r="I83" i="1"/>
  <c r="G83" i="1"/>
  <c r="W83" i="1" s="1"/>
  <c r="F83" i="1"/>
  <c r="V83" i="1" s="1"/>
  <c r="E83" i="1"/>
  <c r="U83" i="1" s="1"/>
  <c r="D83" i="1"/>
  <c r="S82" i="1"/>
  <c r="O82" i="1"/>
  <c r="J82" i="1"/>
  <c r="G82" i="1"/>
  <c r="V81" i="1"/>
  <c r="S81" i="1"/>
  <c r="R81" i="1"/>
  <c r="Q81" i="1"/>
  <c r="P81" i="1"/>
  <c r="O81" i="1"/>
  <c r="N81" i="1"/>
  <c r="M81" i="1"/>
  <c r="K81" i="1"/>
  <c r="J81" i="1"/>
  <c r="I81" i="1"/>
  <c r="G81" i="1"/>
  <c r="W81" i="1" s="1"/>
  <c r="F81" i="1"/>
  <c r="E81" i="1"/>
  <c r="U81" i="1" s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W80" i="1" s="1"/>
  <c r="F80" i="1"/>
  <c r="V80" i="1" s="1"/>
  <c r="E80" i="1"/>
  <c r="U80" i="1" s="1"/>
  <c r="D80" i="1"/>
  <c r="T80" i="1" s="1"/>
  <c r="S79" i="1"/>
  <c r="R79" i="1"/>
  <c r="Q79" i="1"/>
  <c r="O79" i="1"/>
  <c r="N79" i="1"/>
  <c r="M79" i="1"/>
  <c r="K79" i="1"/>
  <c r="J79" i="1"/>
  <c r="I79" i="1"/>
  <c r="H79" i="1"/>
  <c r="G79" i="1"/>
  <c r="W79" i="1" s="1"/>
  <c r="F79" i="1"/>
  <c r="E79" i="1"/>
  <c r="U79" i="1" s="1"/>
  <c r="D79" i="1"/>
  <c r="S78" i="1"/>
  <c r="R78" i="1"/>
  <c r="O78" i="1"/>
  <c r="M78" i="1"/>
  <c r="J78" i="1"/>
  <c r="S77" i="1"/>
  <c r="R77" i="1"/>
  <c r="Q77" i="1"/>
  <c r="O77" i="1"/>
  <c r="N77" i="1"/>
  <c r="M77" i="1"/>
  <c r="L77" i="1"/>
  <c r="K77" i="1"/>
  <c r="J77" i="1"/>
  <c r="I77" i="1"/>
  <c r="G77" i="1"/>
  <c r="W77" i="1" s="1"/>
  <c r="F77" i="1"/>
  <c r="V77" i="1" s="1"/>
  <c r="E77" i="1"/>
  <c r="U77" i="1" s="1"/>
  <c r="D77" i="1"/>
  <c r="S76" i="1"/>
  <c r="R76" i="1"/>
  <c r="Q76" i="1"/>
  <c r="O76" i="1"/>
  <c r="N76" i="1"/>
  <c r="M76" i="1"/>
  <c r="L76" i="1"/>
  <c r="K76" i="1"/>
  <c r="J76" i="1"/>
  <c r="I76" i="1"/>
  <c r="H76" i="1"/>
  <c r="G76" i="1"/>
  <c r="W76" i="1" s="1"/>
  <c r="F76" i="1"/>
  <c r="E76" i="1"/>
  <c r="U76" i="1" s="1"/>
  <c r="D76" i="1"/>
  <c r="S75" i="1"/>
  <c r="R75" i="1"/>
  <c r="Q75" i="1"/>
  <c r="P75" i="1"/>
  <c r="O75" i="1"/>
  <c r="N75" i="1"/>
  <c r="M75" i="1"/>
  <c r="K75" i="1"/>
  <c r="J75" i="1"/>
  <c r="I75" i="1"/>
  <c r="H75" i="1"/>
  <c r="G75" i="1"/>
  <c r="W75" i="1" s="1"/>
  <c r="E75" i="1"/>
  <c r="U75" i="1" s="1"/>
  <c r="S74" i="1"/>
  <c r="R74" i="1"/>
  <c r="Q74" i="1"/>
  <c r="O74" i="1"/>
  <c r="N74" i="1"/>
  <c r="M74" i="1"/>
  <c r="L74" i="1"/>
  <c r="K74" i="1"/>
  <c r="J74" i="1"/>
  <c r="I74" i="1"/>
  <c r="G74" i="1"/>
  <c r="W74" i="1" s="1"/>
  <c r="F74" i="1"/>
  <c r="V74" i="1" s="1"/>
  <c r="E74" i="1"/>
  <c r="U74" i="1" s="1"/>
  <c r="D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W73" i="1" s="1"/>
  <c r="F73" i="1"/>
  <c r="E73" i="1"/>
  <c r="U73" i="1" s="1"/>
  <c r="D73" i="1"/>
  <c r="S72" i="1"/>
  <c r="R72" i="1"/>
  <c r="Q72" i="1"/>
  <c r="P72" i="1"/>
  <c r="O72" i="1"/>
  <c r="N72" i="1"/>
  <c r="M72" i="1"/>
  <c r="K72" i="1"/>
  <c r="J72" i="1"/>
  <c r="V72" i="1" s="1"/>
  <c r="I72" i="1"/>
  <c r="H72" i="1"/>
  <c r="G72" i="1"/>
  <c r="W72" i="1" s="1"/>
  <c r="F72" i="1"/>
  <c r="E72" i="1"/>
  <c r="U72" i="1" s="1"/>
  <c r="S71" i="1"/>
  <c r="R71" i="1"/>
  <c r="Q71" i="1"/>
  <c r="O71" i="1"/>
  <c r="N71" i="1"/>
  <c r="M71" i="1"/>
  <c r="L71" i="1"/>
  <c r="K71" i="1"/>
  <c r="J71" i="1"/>
  <c r="I71" i="1"/>
  <c r="G71" i="1"/>
  <c r="W71" i="1" s="1"/>
  <c r="F71" i="1"/>
  <c r="E71" i="1"/>
  <c r="U71" i="1" s="1"/>
  <c r="D71" i="1"/>
  <c r="S70" i="1"/>
  <c r="O70" i="1"/>
  <c r="G70" i="1"/>
  <c r="S69" i="1"/>
  <c r="O69" i="1"/>
  <c r="S65" i="1"/>
  <c r="R65" i="1"/>
  <c r="Q65" i="1"/>
  <c r="P65" i="1"/>
  <c r="O65" i="1"/>
  <c r="N65" i="1"/>
  <c r="M65" i="1"/>
  <c r="K65" i="1"/>
  <c r="J65" i="1"/>
  <c r="I65" i="1"/>
  <c r="H65" i="1"/>
  <c r="G65" i="1"/>
  <c r="W65" i="1" s="1"/>
  <c r="F65" i="1"/>
  <c r="E65" i="1"/>
  <c r="U65" i="1" s="1"/>
  <c r="D65" i="1"/>
  <c r="S64" i="1"/>
  <c r="R64" i="1"/>
  <c r="Q64" i="1"/>
  <c r="P64" i="1"/>
  <c r="O64" i="1"/>
  <c r="N64" i="1"/>
  <c r="M64" i="1"/>
  <c r="L64" i="1"/>
  <c r="K64" i="1"/>
  <c r="J64" i="1"/>
  <c r="V64" i="1" s="1"/>
  <c r="I64" i="1"/>
  <c r="H64" i="1"/>
  <c r="G64" i="1"/>
  <c r="W64" i="1" s="1"/>
  <c r="F64" i="1"/>
  <c r="E64" i="1"/>
  <c r="U64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W63" i="1" s="1"/>
  <c r="F63" i="1"/>
  <c r="V63" i="1" s="1"/>
  <c r="E63" i="1"/>
  <c r="U63" i="1" s="1"/>
  <c r="D63" i="1"/>
  <c r="T63" i="1" s="1"/>
  <c r="S62" i="1"/>
  <c r="R62" i="1"/>
  <c r="Q62" i="1"/>
  <c r="O62" i="1"/>
  <c r="N62" i="1"/>
  <c r="M62" i="1"/>
  <c r="L62" i="1"/>
  <c r="K62" i="1"/>
  <c r="J62" i="1"/>
  <c r="I62" i="1"/>
  <c r="H62" i="1"/>
  <c r="G62" i="1"/>
  <c r="W62" i="1" s="1"/>
  <c r="F62" i="1"/>
  <c r="E62" i="1"/>
  <c r="U62" i="1" s="1"/>
  <c r="D62" i="1"/>
  <c r="V61" i="1"/>
  <c r="S61" i="1"/>
  <c r="R61" i="1"/>
  <c r="Q61" i="1"/>
  <c r="P61" i="1"/>
  <c r="O61" i="1"/>
  <c r="N61" i="1"/>
  <c r="M61" i="1"/>
  <c r="K61" i="1"/>
  <c r="J61" i="1"/>
  <c r="I61" i="1"/>
  <c r="G61" i="1"/>
  <c r="W61" i="1" s="1"/>
  <c r="F61" i="1"/>
  <c r="E61" i="1"/>
  <c r="U61" i="1" s="1"/>
  <c r="S60" i="1"/>
  <c r="R60" i="1"/>
  <c r="Q60" i="1"/>
  <c r="P60" i="1"/>
  <c r="O60" i="1"/>
  <c r="N60" i="1"/>
  <c r="M60" i="1"/>
  <c r="K60" i="1"/>
  <c r="J60" i="1"/>
  <c r="I60" i="1"/>
  <c r="H60" i="1"/>
  <c r="G60" i="1"/>
  <c r="W60" i="1" s="1"/>
  <c r="F60" i="1"/>
  <c r="V60" i="1" s="1"/>
  <c r="E60" i="1"/>
  <c r="U60" i="1" s="1"/>
  <c r="D60" i="1"/>
  <c r="R59" i="1"/>
  <c r="M59" i="1"/>
  <c r="K59" i="1"/>
  <c r="S57" i="1"/>
  <c r="R57" i="1"/>
  <c r="Q57" i="1"/>
  <c r="P57" i="1"/>
  <c r="O57" i="1"/>
  <c r="N57" i="1"/>
  <c r="M57" i="1"/>
  <c r="L57" i="1"/>
  <c r="K57" i="1"/>
  <c r="J57" i="1"/>
  <c r="V57" i="1" s="1"/>
  <c r="I57" i="1"/>
  <c r="H57" i="1"/>
  <c r="G57" i="1"/>
  <c r="W57" i="1" s="1"/>
  <c r="F57" i="1"/>
  <c r="E57" i="1"/>
  <c r="U57" i="1" s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W56" i="1" s="1"/>
  <c r="F56" i="1"/>
  <c r="V56" i="1" s="1"/>
  <c r="E56" i="1"/>
  <c r="U56" i="1" s="1"/>
  <c r="D56" i="1"/>
  <c r="T56" i="1" s="1"/>
  <c r="S55" i="1"/>
  <c r="R55" i="1"/>
  <c r="Q55" i="1"/>
  <c r="O55" i="1"/>
  <c r="N55" i="1"/>
  <c r="M55" i="1"/>
  <c r="K55" i="1"/>
  <c r="J55" i="1"/>
  <c r="I55" i="1"/>
  <c r="H55" i="1"/>
  <c r="G55" i="1"/>
  <c r="W55" i="1" s="1"/>
  <c r="F55" i="1"/>
  <c r="E55" i="1"/>
  <c r="U55" i="1" s="1"/>
  <c r="D55" i="1"/>
  <c r="V54" i="1"/>
  <c r="S54" i="1"/>
  <c r="R54" i="1"/>
  <c r="Q54" i="1"/>
  <c r="P54" i="1"/>
  <c r="O54" i="1"/>
  <c r="N54" i="1"/>
  <c r="M54" i="1"/>
  <c r="K54" i="1"/>
  <c r="J54" i="1"/>
  <c r="I54" i="1"/>
  <c r="G54" i="1"/>
  <c r="W54" i="1" s="1"/>
  <c r="F54" i="1"/>
  <c r="E54" i="1"/>
  <c r="U54" i="1" s="1"/>
  <c r="S53" i="1"/>
  <c r="R53" i="1"/>
  <c r="Q53" i="1"/>
  <c r="P53" i="1"/>
  <c r="O53" i="1"/>
  <c r="N53" i="1"/>
  <c r="K53" i="1"/>
  <c r="J53" i="1"/>
  <c r="E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W52" i="1" s="1"/>
  <c r="F52" i="1"/>
  <c r="V52" i="1" s="1"/>
  <c r="E52" i="1"/>
  <c r="U52" i="1" s="1"/>
  <c r="D52" i="1"/>
  <c r="T52" i="1" s="1"/>
  <c r="S51" i="1"/>
  <c r="R51" i="1"/>
  <c r="Q51" i="1"/>
  <c r="P51" i="1"/>
  <c r="O51" i="1"/>
  <c r="N51" i="1"/>
  <c r="M51" i="1"/>
  <c r="L51" i="1"/>
  <c r="K51" i="1"/>
  <c r="J51" i="1"/>
  <c r="V51" i="1" s="1"/>
  <c r="I51" i="1"/>
  <c r="U51" i="1" s="1"/>
  <c r="G51" i="1"/>
  <c r="W51" i="1" s="1"/>
  <c r="F51" i="1"/>
  <c r="E51" i="1"/>
  <c r="D51" i="1"/>
  <c r="S50" i="1"/>
  <c r="R50" i="1"/>
  <c r="Q50" i="1"/>
  <c r="P50" i="1"/>
  <c r="O50" i="1"/>
  <c r="N50" i="1"/>
  <c r="M50" i="1"/>
  <c r="K50" i="1"/>
  <c r="J50" i="1"/>
  <c r="F50" i="1"/>
  <c r="S49" i="1"/>
  <c r="R49" i="1"/>
  <c r="Q49" i="1"/>
  <c r="O49" i="1"/>
  <c r="N49" i="1"/>
  <c r="M49" i="1"/>
  <c r="K49" i="1"/>
  <c r="J49" i="1"/>
  <c r="I49" i="1"/>
  <c r="H49" i="1"/>
  <c r="G49" i="1"/>
  <c r="W49" i="1" s="1"/>
  <c r="F49" i="1"/>
  <c r="E49" i="1"/>
  <c r="U49" i="1" s="1"/>
  <c r="D49" i="1"/>
  <c r="V48" i="1"/>
  <c r="S48" i="1"/>
  <c r="R48" i="1"/>
  <c r="Q48" i="1"/>
  <c r="P48" i="1"/>
  <c r="O48" i="1"/>
  <c r="N48" i="1"/>
  <c r="M48" i="1"/>
  <c r="K48" i="1"/>
  <c r="J48" i="1"/>
  <c r="I48" i="1"/>
  <c r="H48" i="1"/>
  <c r="G48" i="1"/>
  <c r="W48" i="1" s="1"/>
  <c r="F48" i="1"/>
  <c r="E48" i="1"/>
  <c r="U48" i="1" s="1"/>
  <c r="S47" i="1"/>
  <c r="R47" i="1"/>
  <c r="Q47" i="1"/>
  <c r="P47" i="1"/>
  <c r="O47" i="1"/>
  <c r="N47" i="1"/>
  <c r="M47" i="1"/>
  <c r="K47" i="1"/>
  <c r="J47" i="1"/>
  <c r="I47" i="1"/>
  <c r="H47" i="1"/>
  <c r="G47" i="1"/>
  <c r="W47" i="1" s="1"/>
  <c r="F47" i="1"/>
  <c r="V47" i="1" s="1"/>
  <c r="E47" i="1"/>
  <c r="U47" i="1" s="1"/>
  <c r="S46" i="1"/>
  <c r="R46" i="1"/>
  <c r="Q46" i="1"/>
  <c r="O46" i="1"/>
  <c r="M46" i="1"/>
  <c r="K46" i="1"/>
  <c r="J46" i="1"/>
  <c r="I46" i="1"/>
  <c r="G46" i="1"/>
  <c r="W46" i="1" s="1"/>
  <c r="F46" i="1"/>
  <c r="S45" i="1"/>
  <c r="R45" i="1"/>
  <c r="Q45" i="1"/>
  <c r="O45" i="1"/>
  <c r="K45" i="1"/>
  <c r="J45" i="1"/>
  <c r="S43" i="1"/>
  <c r="R43" i="1"/>
  <c r="Q43" i="1"/>
  <c r="P43" i="1"/>
  <c r="O43" i="1"/>
  <c r="N43" i="1"/>
  <c r="M43" i="1"/>
  <c r="L43" i="1"/>
  <c r="K43" i="1"/>
  <c r="J43" i="1"/>
  <c r="I43" i="1"/>
  <c r="G43" i="1"/>
  <c r="W43" i="1" s="1"/>
  <c r="F43" i="1"/>
  <c r="V43" i="1" s="1"/>
  <c r="E43" i="1"/>
  <c r="U43" i="1" s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W42" i="1" s="1"/>
  <c r="F42" i="1"/>
  <c r="E42" i="1"/>
  <c r="U42" i="1" s="1"/>
  <c r="V41" i="1"/>
  <c r="S41" i="1"/>
  <c r="R41" i="1"/>
  <c r="Q41" i="1"/>
  <c r="O41" i="1"/>
  <c r="N41" i="1"/>
  <c r="M41" i="1"/>
  <c r="L41" i="1"/>
  <c r="K41" i="1"/>
  <c r="J41" i="1"/>
  <c r="I41" i="1"/>
  <c r="H41" i="1"/>
  <c r="G41" i="1"/>
  <c r="W41" i="1" s="1"/>
  <c r="F41" i="1"/>
  <c r="E41" i="1"/>
  <c r="U41" i="1" s="1"/>
  <c r="D41" i="1"/>
  <c r="S40" i="1"/>
  <c r="R40" i="1"/>
  <c r="Q40" i="1"/>
  <c r="P40" i="1"/>
  <c r="O40" i="1"/>
  <c r="N40" i="1"/>
  <c r="M40" i="1"/>
  <c r="L40" i="1"/>
  <c r="K40" i="1"/>
  <c r="J40" i="1"/>
  <c r="I40" i="1"/>
  <c r="G40" i="1"/>
  <c r="W40" i="1" s="1"/>
  <c r="F40" i="1"/>
  <c r="V40" i="1" s="1"/>
  <c r="E40" i="1"/>
  <c r="U40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W39" i="1" s="1"/>
  <c r="F39" i="1"/>
  <c r="E39" i="1"/>
  <c r="U39" i="1" s="1"/>
  <c r="S38" i="1"/>
  <c r="R38" i="1"/>
  <c r="Q38" i="1"/>
  <c r="P38" i="1"/>
  <c r="O38" i="1"/>
  <c r="N38" i="1"/>
  <c r="M38" i="1"/>
  <c r="L38" i="1"/>
  <c r="K38" i="1"/>
  <c r="J38" i="1"/>
  <c r="V38" i="1" s="1"/>
  <c r="I38" i="1"/>
  <c r="H38" i="1"/>
  <c r="T38" i="1" s="1"/>
  <c r="G38" i="1"/>
  <c r="W38" i="1" s="1"/>
  <c r="F38" i="1"/>
  <c r="E38" i="1"/>
  <c r="U38" i="1" s="1"/>
  <c r="D38" i="1"/>
  <c r="S37" i="1"/>
  <c r="R37" i="1"/>
  <c r="Q37" i="1"/>
  <c r="P37" i="1"/>
  <c r="O37" i="1"/>
  <c r="N37" i="1"/>
  <c r="M37" i="1"/>
  <c r="L37" i="1"/>
  <c r="K37" i="1"/>
  <c r="J37" i="1"/>
  <c r="I37" i="1"/>
  <c r="G37" i="1"/>
  <c r="W37" i="1" s="1"/>
  <c r="F37" i="1"/>
  <c r="V37" i="1" s="1"/>
  <c r="E37" i="1"/>
  <c r="U37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W36" i="1" s="1"/>
  <c r="F36" i="1"/>
  <c r="E36" i="1"/>
  <c r="U36" i="1" s="1"/>
  <c r="V35" i="1"/>
  <c r="S35" i="1"/>
  <c r="R35" i="1"/>
  <c r="Q35" i="1"/>
  <c r="O35" i="1"/>
  <c r="N35" i="1"/>
  <c r="M35" i="1"/>
  <c r="L35" i="1"/>
  <c r="K35" i="1"/>
  <c r="J35" i="1"/>
  <c r="I35" i="1"/>
  <c r="H35" i="1"/>
  <c r="G35" i="1"/>
  <c r="W35" i="1" s="1"/>
  <c r="F35" i="1"/>
  <c r="E35" i="1"/>
  <c r="U35" i="1" s="1"/>
  <c r="D35" i="1"/>
  <c r="S34" i="1"/>
  <c r="R34" i="1"/>
  <c r="Q34" i="1"/>
  <c r="P34" i="1"/>
  <c r="O34" i="1"/>
  <c r="N34" i="1"/>
  <c r="M34" i="1"/>
  <c r="L34" i="1"/>
  <c r="K34" i="1"/>
  <c r="J34" i="1"/>
  <c r="I34" i="1"/>
  <c r="G34" i="1"/>
  <c r="W34" i="1" s="1"/>
  <c r="F34" i="1"/>
  <c r="E34" i="1"/>
  <c r="U34" i="1" s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W33" i="1" s="1"/>
  <c r="F33" i="1"/>
  <c r="E33" i="1"/>
  <c r="U33" i="1" s="1"/>
  <c r="V32" i="1"/>
  <c r="S32" i="1"/>
  <c r="R32" i="1"/>
  <c r="Q32" i="1"/>
  <c r="P32" i="1"/>
  <c r="O32" i="1"/>
  <c r="N32" i="1"/>
  <c r="M32" i="1"/>
  <c r="L32" i="1"/>
  <c r="K32" i="1"/>
  <c r="J32" i="1"/>
  <c r="I32" i="1"/>
  <c r="H32" i="1"/>
  <c r="T32" i="1" s="1"/>
  <c r="G32" i="1"/>
  <c r="W32" i="1" s="1"/>
  <c r="F32" i="1"/>
  <c r="E32" i="1"/>
  <c r="U32" i="1" s="1"/>
  <c r="D32" i="1"/>
  <c r="S31" i="1"/>
  <c r="R31" i="1"/>
  <c r="Q31" i="1"/>
  <c r="P31" i="1"/>
  <c r="O31" i="1"/>
  <c r="N31" i="1"/>
  <c r="M31" i="1"/>
  <c r="L31" i="1"/>
  <c r="K31" i="1"/>
  <c r="J31" i="1"/>
  <c r="I31" i="1"/>
  <c r="G31" i="1"/>
  <c r="W31" i="1" s="1"/>
  <c r="F31" i="1"/>
  <c r="E31" i="1"/>
  <c r="U31" i="1" s="1"/>
  <c r="S30" i="1"/>
  <c r="R30" i="1"/>
  <c r="Q30" i="1"/>
  <c r="P30" i="1"/>
  <c r="O30" i="1"/>
  <c r="N30" i="1"/>
  <c r="M30" i="1"/>
  <c r="L30" i="1"/>
  <c r="K30" i="1"/>
  <c r="J30" i="1"/>
  <c r="I30" i="1"/>
  <c r="G30" i="1"/>
  <c r="W30" i="1" s="1"/>
  <c r="F30" i="1"/>
  <c r="E30" i="1"/>
  <c r="U30" i="1" s="1"/>
  <c r="S29" i="1"/>
  <c r="R29" i="1"/>
  <c r="G29" i="1"/>
  <c r="S28" i="1"/>
  <c r="R28" i="1"/>
  <c r="G28" i="1"/>
  <c r="U26" i="1"/>
  <c r="S26" i="1"/>
  <c r="R26" i="1"/>
  <c r="Q26" i="1"/>
  <c r="P26" i="1"/>
  <c r="O26" i="1"/>
  <c r="N26" i="1"/>
  <c r="M26" i="1"/>
  <c r="K26" i="1"/>
  <c r="J26" i="1"/>
  <c r="I26" i="1"/>
  <c r="G26" i="1"/>
  <c r="W26" i="1" s="1"/>
  <c r="F26" i="1"/>
  <c r="V26" i="1" s="1"/>
  <c r="E26" i="1"/>
  <c r="S25" i="1"/>
  <c r="R25" i="1"/>
  <c r="Q25" i="1"/>
  <c r="O25" i="1"/>
  <c r="N25" i="1"/>
  <c r="M25" i="1"/>
  <c r="L25" i="1"/>
  <c r="K25" i="1"/>
  <c r="J25" i="1"/>
  <c r="I25" i="1"/>
  <c r="G25" i="1"/>
  <c r="W25" i="1" s="1"/>
  <c r="F25" i="1"/>
  <c r="V25" i="1" s="1"/>
  <c r="E25" i="1"/>
  <c r="U25" i="1" s="1"/>
  <c r="D25" i="1"/>
  <c r="S24" i="1"/>
  <c r="R24" i="1"/>
  <c r="Q24" i="1"/>
  <c r="O24" i="1"/>
  <c r="N24" i="1"/>
  <c r="M24" i="1"/>
  <c r="I24" i="1"/>
  <c r="E24" i="1"/>
  <c r="U24" i="1" s="1"/>
  <c r="U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W22" i="1" s="1"/>
  <c r="F22" i="1"/>
  <c r="V22" i="1" s="1"/>
  <c r="E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W21" i="1" s="1"/>
  <c r="F21" i="1"/>
  <c r="V21" i="1" s="1"/>
  <c r="E21" i="1"/>
  <c r="U21" i="1" s="1"/>
  <c r="D21" i="1"/>
  <c r="T21" i="1" s="1"/>
  <c r="S20" i="1"/>
  <c r="R20" i="1"/>
  <c r="Q20" i="1"/>
  <c r="O20" i="1"/>
  <c r="N20" i="1"/>
  <c r="M20" i="1"/>
  <c r="L20" i="1"/>
  <c r="K20" i="1"/>
  <c r="W20" i="1" s="1"/>
  <c r="J20" i="1"/>
  <c r="V20" i="1" s="1"/>
  <c r="I20" i="1"/>
  <c r="G20" i="1"/>
  <c r="F20" i="1"/>
  <c r="E20" i="1"/>
  <c r="U20" i="1" s="1"/>
  <c r="S19" i="1"/>
  <c r="R19" i="1"/>
  <c r="O19" i="1"/>
  <c r="N19" i="1"/>
  <c r="M19" i="1"/>
  <c r="L19" i="1"/>
  <c r="K19" i="1"/>
  <c r="J19" i="1"/>
  <c r="I19" i="1"/>
  <c r="S18" i="1"/>
  <c r="R18" i="1"/>
  <c r="Q18" i="1"/>
  <c r="O18" i="1"/>
  <c r="N18" i="1"/>
  <c r="M18" i="1"/>
  <c r="L18" i="1"/>
  <c r="K18" i="1"/>
  <c r="J18" i="1"/>
  <c r="I18" i="1"/>
  <c r="H18" i="1"/>
  <c r="G18" i="1"/>
  <c r="W18" i="1" s="1"/>
  <c r="F18" i="1"/>
  <c r="V18" i="1" s="1"/>
  <c r="E18" i="1"/>
  <c r="U18" i="1" s="1"/>
  <c r="D18" i="1"/>
  <c r="S17" i="1"/>
  <c r="R17" i="1"/>
  <c r="Q17" i="1"/>
  <c r="P17" i="1"/>
  <c r="O17" i="1"/>
  <c r="N17" i="1"/>
  <c r="M17" i="1"/>
  <c r="L17" i="1"/>
  <c r="K17" i="1"/>
  <c r="W17" i="1" s="1"/>
  <c r="J17" i="1"/>
  <c r="V17" i="1" s="1"/>
  <c r="I17" i="1"/>
  <c r="H17" i="1"/>
  <c r="G17" i="1"/>
  <c r="F17" i="1"/>
  <c r="E17" i="1"/>
  <c r="U17" i="1" s="1"/>
  <c r="S16" i="1"/>
  <c r="R16" i="1"/>
  <c r="Q16" i="1"/>
  <c r="P16" i="1"/>
  <c r="O16" i="1"/>
  <c r="N16" i="1"/>
  <c r="M16" i="1"/>
  <c r="L16" i="1"/>
  <c r="K16" i="1"/>
  <c r="J16" i="1"/>
  <c r="I16" i="1"/>
  <c r="U16" i="1" s="1"/>
  <c r="G16" i="1"/>
  <c r="W16" i="1" s="1"/>
  <c r="F16" i="1"/>
  <c r="V16" i="1" s="1"/>
  <c r="E16" i="1"/>
  <c r="S15" i="1"/>
  <c r="R15" i="1"/>
  <c r="Q15" i="1"/>
  <c r="O15" i="1"/>
  <c r="N15" i="1"/>
  <c r="M15" i="1"/>
  <c r="L15" i="1"/>
  <c r="K15" i="1"/>
  <c r="J15" i="1"/>
  <c r="I15" i="1"/>
  <c r="H15" i="1"/>
  <c r="G15" i="1"/>
  <c r="W15" i="1" s="1"/>
  <c r="F15" i="1"/>
  <c r="V15" i="1" s="1"/>
  <c r="E15" i="1"/>
  <c r="U15" i="1" s="1"/>
  <c r="D15" i="1"/>
  <c r="S14" i="1"/>
  <c r="R14" i="1"/>
  <c r="Q14" i="1"/>
  <c r="O14" i="1"/>
  <c r="N14" i="1"/>
  <c r="M14" i="1"/>
  <c r="L14" i="1"/>
  <c r="K14" i="1"/>
  <c r="W14" i="1" s="1"/>
  <c r="J14" i="1"/>
  <c r="V14" i="1" s="1"/>
  <c r="I14" i="1"/>
  <c r="G14" i="1"/>
  <c r="F14" i="1"/>
  <c r="E14" i="1"/>
  <c r="U14" i="1" s="1"/>
  <c r="S13" i="1"/>
  <c r="R13" i="1"/>
  <c r="O13" i="1"/>
  <c r="N13" i="1"/>
  <c r="M13" i="1"/>
  <c r="K13" i="1"/>
  <c r="I13" i="1"/>
  <c r="S12" i="1"/>
  <c r="R12" i="1"/>
  <c r="O12" i="1"/>
  <c r="K12" i="1"/>
  <c r="I12" i="1"/>
  <c r="R10" i="1"/>
  <c r="V31" i="1" l="1"/>
  <c r="V34" i="1"/>
  <c r="T74" i="1"/>
  <c r="V122" i="1"/>
  <c r="V49" i="1"/>
  <c r="V90" i="1"/>
  <c r="V167" i="1"/>
  <c r="V42" i="1"/>
  <c r="V95" i="1"/>
  <c r="V36" i="1"/>
  <c r="V39" i="1"/>
  <c r="V50" i="1"/>
  <c r="T85" i="1"/>
  <c r="V114" i="1"/>
  <c r="V133" i="1"/>
  <c r="V139" i="1"/>
  <c r="U250" i="1"/>
  <c r="E248" i="1"/>
  <c r="V33" i="1"/>
  <c r="V55" i="1"/>
  <c r="V62" i="1"/>
  <c r="V65" i="1"/>
  <c r="T73" i="1"/>
  <c r="V76" i="1"/>
  <c r="V104" i="1"/>
  <c r="V119" i="1"/>
  <c r="V124" i="1"/>
  <c r="V129" i="1"/>
  <c r="V172" i="1"/>
  <c r="V71" i="1"/>
  <c r="V30" i="1"/>
  <c r="V85" i="1"/>
  <c r="V115" i="1"/>
  <c r="V168" i="1"/>
  <c r="V73" i="1"/>
  <c r="V79" i="1"/>
  <c r="V175" i="1"/>
  <c r="U244" i="1"/>
  <c r="BQ50" i="2"/>
  <c r="T200" i="1"/>
  <c r="BR48" i="2"/>
  <c r="AV48" i="2"/>
  <c r="L48" i="1" s="1"/>
  <c r="AX46" i="2"/>
  <c r="W174" i="1"/>
  <c r="V200" i="1"/>
  <c r="V203" i="1"/>
  <c r="W289" i="1"/>
  <c r="V197" i="1"/>
  <c r="V209" i="1"/>
  <c r="V222" i="1"/>
  <c r="T258" i="1"/>
  <c r="V215" i="1"/>
  <c r="V218" i="1"/>
  <c r="V241" i="1"/>
  <c r="T242" i="1"/>
  <c r="Y12" i="2"/>
  <c r="X13" i="2"/>
  <c r="V228" i="1"/>
  <c r="U247" i="1"/>
  <c r="W315" i="1"/>
  <c r="U364" i="1"/>
  <c r="BP76" i="2"/>
  <c r="BQ75" i="2"/>
  <c r="BP75" i="2" s="1"/>
  <c r="W270" i="1"/>
  <c r="T281" i="1"/>
  <c r="U378" i="1"/>
  <c r="U406" i="1"/>
  <c r="H12" i="2"/>
  <c r="BH28" i="2"/>
  <c r="BQ40" i="2"/>
  <c r="P40" i="2"/>
  <c r="D40" i="1" s="1"/>
  <c r="Q29" i="2"/>
  <c r="BO67" i="2"/>
  <c r="S67" i="1" s="1"/>
  <c r="V246" i="1"/>
  <c r="W250" i="1"/>
  <c r="W253" i="1"/>
  <c r="P36" i="2"/>
  <c r="D36" i="1" s="1"/>
  <c r="T36" i="1" s="1"/>
  <c r="BR36" i="2"/>
  <c r="BE111" i="2"/>
  <c r="BD111" i="2" s="1"/>
  <c r="BD112" i="2"/>
  <c r="W291" i="1"/>
  <c r="AR46" i="2"/>
  <c r="AS45" i="2"/>
  <c r="AR45" i="2" s="1"/>
  <c r="T316" i="1"/>
  <c r="AZ12" i="2"/>
  <c r="AF34" i="2"/>
  <c r="H34" i="1" s="1"/>
  <c r="AG29" i="2"/>
  <c r="W275" i="1"/>
  <c r="W282" i="1"/>
  <c r="W297" i="1"/>
  <c r="T333" i="1"/>
  <c r="U365" i="1"/>
  <c r="U375" i="1"/>
  <c r="AW89" i="2"/>
  <c r="AV91" i="2"/>
  <c r="L91" i="1" s="1"/>
  <c r="V243" i="1"/>
  <c r="W251" i="1"/>
  <c r="U259" i="1"/>
  <c r="W304" i="1"/>
  <c r="U361" i="1"/>
  <c r="BO10" i="2"/>
  <c r="AF16" i="2"/>
  <c r="H16" i="1" s="1"/>
  <c r="AH13" i="2"/>
  <c r="V249" i="1"/>
  <c r="W264" i="1"/>
  <c r="W294" i="1"/>
  <c r="T313" i="1"/>
  <c r="W317" i="1"/>
  <c r="BQ14" i="2"/>
  <c r="Q13" i="2"/>
  <c r="P14" i="2"/>
  <c r="D14" i="1" s="1"/>
  <c r="AH24" i="2"/>
  <c r="AF26" i="2"/>
  <c r="H26" i="1" s="1"/>
  <c r="BM29" i="2"/>
  <c r="AF30" i="2"/>
  <c r="H30" i="1" s="1"/>
  <c r="AH29" i="2"/>
  <c r="U252" i="1"/>
  <c r="T268" i="1"/>
  <c r="W301" i="1"/>
  <c r="W331" i="1"/>
  <c r="AB12" i="2"/>
  <c r="AC10" i="2"/>
  <c r="BQ24" i="2"/>
  <c r="U265" i="1"/>
  <c r="W272" i="1"/>
  <c r="W334" i="1"/>
  <c r="BD13" i="2"/>
  <c r="BE12" i="2"/>
  <c r="W351" i="1"/>
  <c r="W358" i="1"/>
  <c r="U387" i="1"/>
  <c r="W411" i="1"/>
  <c r="AE10" i="2"/>
  <c r="BG10" i="2"/>
  <c r="BP15" i="2"/>
  <c r="AI29" i="2"/>
  <c r="P64" i="2"/>
  <c r="D64" i="1" s="1"/>
  <c r="T64" i="1" s="1"/>
  <c r="BQ64" i="2"/>
  <c r="AW70" i="2"/>
  <c r="AV72" i="2"/>
  <c r="L72" i="1" s="1"/>
  <c r="U69" i="2"/>
  <c r="T75" i="2"/>
  <c r="BD75" i="2"/>
  <c r="BF69" i="2"/>
  <c r="P75" i="2"/>
  <c r="D75" i="1" s="1"/>
  <c r="T75" i="1" s="1"/>
  <c r="BR89" i="2"/>
  <c r="BQ101" i="2"/>
  <c r="R112" i="2"/>
  <c r="BR115" i="2"/>
  <c r="W405" i="1"/>
  <c r="W408" i="1"/>
  <c r="BI12" i="2"/>
  <c r="BH13" i="2"/>
  <c r="BS14" i="2"/>
  <c r="BS18" i="2"/>
  <c r="D29" i="2"/>
  <c r="BS32" i="2"/>
  <c r="BS40" i="2"/>
  <c r="BL45" i="2"/>
  <c r="P45" i="1" s="1"/>
  <c r="AF46" i="2"/>
  <c r="H46" i="1" s="1"/>
  <c r="BR71" i="2"/>
  <c r="V67" i="2"/>
  <c r="AF81" i="2"/>
  <c r="H81" i="1" s="1"/>
  <c r="AG78" i="2"/>
  <c r="AW82" i="2"/>
  <c r="AV84" i="2"/>
  <c r="L84" i="1" s="1"/>
  <c r="BD93" i="2"/>
  <c r="BE88" i="2"/>
  <c r="BD88" i="2" s="1"/>
  <c r="BQ97" i="2"/>
  <c r="BS172" i="2"/>
  <c r="AI171" i="2"/>
  <c r="V343" i="1"/>
  <c r="U377" i="1"/>
  <c r="W387" i="1"/>
  <c r="W390" i="1"/>
  <c r="N10" i="2"/>
  <c r="H19" i="2"/>
  <c r="BD19" i="2"/>
  <c r="BR25" i="2"/>
  <c r="BR24" i="2" s="1"/>
  <c r="R24" i="2"/>
  <c r="F24" i="1" s="1"/>
  <c r="BP26" i="2"/>
  <c r="AN29" i="2"/>
  <c r="AF31" i="2"/>
  <c r="H31" i="1" s="1"/>
  <c r="AY29" i="2"/>
  <c r="P33" i="2"/>
  <c r="D33" i="1" s="1"/>
  <c r="T33" i="1" s="1"/>
  <c r="BR33" i="2"/>
  <c r="BP33" i="2" s="1"/>
  <c r="BQ37" i="2"/>
  <c r="P37" i="2"/>
  <c r="D37" i="1" s="1"/>
  <c r="AF43" i="2"/>
  <c r="H43" i="1" s="1"/>
  <c r="AW45" i="2"/>
  <c r="BL46" i="2"/>
  <c r="P46" i="1" s="1"/>
  <c r="BS51" i="2"/>
  <c r="BS50" i="2" s="1"/>
  <c r="S50" i="2"/>
  <c r="G50" i="1" s="1"/>
  <c r="W50" i="1" s="1"/>
  <c r="BS64" i="2"/>
  <c r="S59" i="2"/>
  <c r="G59" i="1" s="1"/>
  <c r="AI78" i="2"/>
  <c r="K78" i="1" s="1"/>
  <c r="BS80" i="2"/>
  <c r="BR83" i="2"/>
  <c r="BR82" i="2" s="1"/>
  <c r="AV83" i="2"/>
  <c r="L83" i="1" s="1"/>
  <c r="AX82" i="2"/>
  <c r="N82" i="1" s="1"/>
  <c r="P152" i="2"/>
  <c r="D152" i="1" s="1"/>
  <c r="T152" i="1" s="1"/>
  <c r="BQ152" i="2"/>
  <c r="BP152" i="2" s="1"/>
  <c r="W348" i="1"/>
  <c r="U374" i="1"/>
  <c r="U393" i="1"/>
  <c r="M12" i="2"/>
  <c r="L13" i="2"/>
  <c r="AD10" i="2"/>
  <c r="R13" i="2"/>
  <c r="BR15" i="2"/>
  <c r="BR13" i="2" s="1"/>
  <c r="BP16" i="2"/>
  <c r="BQ20" i="2"/>
  <c r="Q19" i="2"/>
  <c r="P20" i="2"/>
  <c r="D20" i="1" s="1"/>
  <c r="BH24" i="2"/>
  <c r="BS25" i="2"/>
  <c r="BS24" i="2" s="1"/>
  <c r="AV26" i="2"/>
  <c r="L26" i="1" s="1"/>
  <c r="X28" i="2"/>
  <c r="BL35" i="2"/>
  <c r="P35" i="1" s="1"/>
  <c r="T35" i="1" s="1"/>
  <c r="BQ38" i="2"/>
  <c r="BP38" i="2" s="1"/>
  <c r="BP42" i="2"/>
  <c r="AN45" i="2"/>
  <c r="T46" i="2"/>
  <c r="BP61" i="2"/>
  <c r="X89" i="2"/>
  <c r="W377" i="1"/>
  <c r="AU12" i="2"/>
  <c r="AU10" i="2" s="1"/>
  <c r="BS15" i="2"/>
  <c r="BP21" i="2"/>
  <c r="L24" i="2"/>
  <c r="P26" i="2"/>
  <c r="D26" i="1" s="1"/>
  <c r="T26" i="1" s="1"/>
  <c r="BR26" i="2"/>
  <c r="BS37" i="2"/>
  <c r="BS29" i="2" s="1"/>
  <c r="BS28" i="2" s="1"/>
  <c r="BS41" i="2"/>
  <c r="BP41" i="2" s="1"/>
  <c r="AW53" i="2"/>
  <c r="AV54" i="2"/>
  <c r="L54" i="1" s="1"/>
  <c r="AS69" i="2"/>
  <c r="AR75" i="2"/>
  <c r="BQ81" i="2"/>
  <c r="BM104" i="2"/>
  <c r="BL107" i="2"/>
  <c r="P107" i="1" s="1"/>
  <c r="AN12" i="2"/>
  <c r="AF13" i="2"/>
  <c r="H13" i="1" s="1"/>
  <c r="AW12" i="2"/>
  <c r="AV13" i="2"/>
  <c r="L13" i="1" s="1"/>
  <c r="AF14" i="2"/>
  <c r="H14" i="1" s="1"/>
  <c r="BM13" i="2"/>
  <c r="BL14" i="2"/>
  <c r="P14" i="1" s="1"/>
  <c r="P16" i="2"/>
  <c r="D16" i="1" s="1"/>
  <c r="T16" i="1" s="1"/>
  <c r="BR16" i="2"/>
  <c r="AR19" i="2"/>
  <c r="BS20" i="2"/>
  <c r="BS19" i="2" s="1"/>
  <c r="AB28" i="2"/>
  <c r="P30" i="2"/>
  <c r="D30" i="1" s="1"/>
  <c r="T30" i="1" s="1"/>
  <c r="BR30" i="2"/>
  <c r="BP30" i="2" s="1"/>
  <c r="R29" i="2"/>
  <c r="BQ34" i="2"/>
  <c r="BP34" i="2" s="1"/>
  <c r="P34" i="2"/>
  <c r="D34" i="1" s="1"/>
  <c r="T34" i="1" s="1"/>
  <c r="AF40" i="2"/>
  <c r="H40" i="1" s="1"/>
  <c r="P42" i="2"/>
  <c r="D42" i="1" s="1"/>
  <c r="T42" i="1" s="1"/>
  <c r="BR42" i="2"/>
  <c r="W45" i="2"/>
  <c r="T45" i="2" s="1"/>
  <c r="BR54" i="2"/>
  <c r="BR53" i="2" s="1"/>
  <c r="R53" i="2"/>
  <c r="F53" i="1" s="1"/>
  <c r="V53" i="1" s="1"/>
  <c r="BO59" i="2"/>
  <c r="S59" i="1" s="1"/>
  <c r="BS65" i="2"/>
  <c r="AJ78" i="2"/>
  <c r="BR78" i="2"/>
  <c r="BM112" i="2"/>
  <c r="BL114" i="2"/>
  <c r="P114" i="1" s="1"/>
  <c r="U410" i="1"/>
  <c r="U12" i="2"/>
  <c r="AX12" i="2"/>
  <c r="BL18" i="2"/>
  <c r="P18" i="1" s="1"/>
  <c r="T18" i="1" s="1"/>
  <c r="AV24" i="2"/>
  <c r="L24" i="1" s="1"/>
  <c r="BL24" i="2"/>
  <c r="P24" i="1" s="1"/>
  <c r="AX29" i="2"/>
  <c r="H29" i="2"/>
  <c r="BP35" i="2"/>
  <c r="AV60" i="2"/>
  <c r="L60" i="1" s="1"/>
  <c r="T60" i="1" s="1"/>
  <c r="AX59" i="2"/>
  <c r="N59" i="1" s="1"/>
  <c r="AN67" i="2"/>
  <c r="H75" i="2"/>
  <c r="J69" i="2"/>
  <c r="BN89" i="2"/>
  <c r="BL90" i="2"/>
  <c r="P90" i="1" s="1"/>
  <c r="D10" i="2"/>
  <c r="AS10" i="2"/>
  <c r="AR12" i="2"/>
  <c r="AK12" i="2"/>
  <c r="AJ13" i="2"/>
  <c r="AF19" i="2"/>
  <c r="H19" i="1" s="1"/>
  <c r="R19" i="2"/>
  <c r="F19" i="1" s="1"/>
  <c r="V19" i="1" s="1"/>
  <c r="BR21" i="2"/>
  <c r="BR19" i="2" s="1"/>
  <c r="T29" i="2"/>
  <c r="AR29" i="2"/>
  <c r="BA45" i="2"/>
  <c r="AZ45" i="2" s="1"/>
  <c r="BN70" i="2"/>
  <c r="BL71" i="2"/>
  <c r="P71" i="1" s="1"/>
  <c r="AI89" i="2"/>
  <c r="BS90" i="2"/>
  <c r="BS89" i="2" s="1"/>
  <c r="U407" i="1"/>
  <c r="W410" i="1"/>
  <c r="U413" i="1"/>
  <c r="BQ17" i="2"/>
  <c r="BP17" i="2" s="1"/>
  <c r="P17" i="2"/>
  <c r="D17" i="1" s="1"/>
  <c r="T17" i="1" s="1"/>
  <c r="AJ24" i="2"/>
  <c r="BL25" i="2"/>
  <c r="P25" i="1" s="1"/>
  <c r="AZ29" i="2"/>
  <c r="BQ31" i="2"/>
  <c r="P31" i="2"/>
  <c r="D31" i="1" s="1"/>
  <c r="T31" i="1" s="1"/>
  <c r="AF37" i="2"/>
  <c r="H37" i="1" s="1"/>
  <c r="P39" i="2"/>
  <c r="D39" i="1" s="1"/>
  <c r="T39" i="1" s="1"/>
  <c r="BR39" i="2"/>
  <c r="BP39" i="2" s="1"/>
  <c r="BQ43" i="2"/>
  <c r="BP43" i="2" s="1"/>
  <c r="P43" i="2"/>
  <c r="D43" i="1" s="1"/>
  <c r="T43" i="1" s="1"/>
  <c r="BD46" i="2"/>
  <c r="BE45" i="2"/>
  <c r="BD45" i="2" s="1"/>
  <c r="Q50" i="2"/>
  <c r="AI70" i="2"/>
  <c r="BS71" i="2"/>
  <c r="BN82" i="2"/>
  <c r="R82" i="1" s="1"/>
  <c r="BL83" i="2"/>
  <c r="P83" i="1" s="1"/>
  <c r="AX89" i="2"/>
  <c r="AF98" i="2"/>
  <c r="H98" i="1" s="1"/>
  <c r="AH97" i="2"/>
  <c r="J97" i="1" s="1"/>
  <c r="V97" i="1" s="1"/>
  <c r="W350" i="1"/>
  <c r="W360" i="1"/>
  <c r="W363" i="1"/>
  <c r="U397" i="1"/>
  <c r="U400" i="1"/>
  <c r="U416" i="1"/>
  <c r="AO10" i="2"/>
  <c r="D12" i="2"/>
  <c r="W12" i="2"/>
  <c r="W10" i="2" s="1"/>
  <c r="BL15" i="2"/>
  <c r="P15" i="1" s="1"/>
  <c r="T15" i="1" s="1"/>
  <c r="BQ18" i="2"/>
  <c r="T19" i="2"/>
  <c r="AF20" i="2"/>
  <c r="H20" i="1" s="1"/>
  <c r="BM19" i="2"/>
  <c r="BL20" i="2"/>
  <c r="P20" i="1" s="1"/>
  <c r="P22" i="2"/>
  <c r="D22" i="1" s="1"/>
  <c r="T22" i="1" s="1"/>
  <c r="BR22" i="2"/>
  <c r="BP22" i="2" s="1"/>
  <c r="AI24" i="2"/>
  <c r="K24" i="1" s="1"/>
  <c r="AF25" i="2"/>
  <c r="H25" i="1" s="1"/>
  <c r="T25" i="1" s="1"/>
  <c r="L28" i="2"/>
  <c r="AB29" i="2"/>
  <c r="BQ32" i="2"/>
  <c r="BP32" i="2" s="1"/>
  <c r="BP36" i="2"/>
  <c r="BL41" i="2"/>
  <c r="P41" i="1" s="1"/>
  <c r="T41" i="1" s="1"/>
  <c r="I45" i="2"/>
  <c r="H45" i="2" s="1"/>
  <c r="AB45" i="2"/>
  <c r="BQ47" i="2"/>
  <c r="Q46" i="2"/>
  <c r="P47" i="2"/>
  <c r="D47" i="1" s="1"/>
  <c r="AX70" i="2"/>
  <c r="BQ72" i="2"/>
  <c r="BP72" i="2" s="1"/>
  <c r="AI82" i="2"/>
  <c r="K82" i="1" s="1"/>
  <c r="W82" i="1" s="1"/>
  <c r="BS83" i="2"/>
  <c r="BS82" i="2" s="1"/>
  <c r="AN123" i="2"/>
  <c r="AP111" i="2"/>
  <c r="AN111" i="2" s="1"/>
  <c r="S141" i="2"/>
  <c r="G141" i="1" s="1"/>
  <c r="BS143" i="2"/>
  <c r="AV50" i="2"/>
  <c r="L50" i="1" s="1"/>
  <c r="BR51" i="2"/>
  <c r="BR50" i="2" s="1"/>
  <c r="BS54" i="2"/>
  <c r="S53" i="2"/>
  <c r="G53" i="1" s="1"/>
  <c r="W53" i="1" s="1"/>
  <c r="BP56" i="2"/>
  <c r="Y69" i="2"/>
  <c r="AQ69" i="2"/>
  <c r="AQ67" i="2" s="1"/>
  <c r="Q70" i="2"/>
  <c r="P72" i="2"/>
  <c r="D72" i="1" s="1"/>
  <c r="T72" i="1" s="1"/>
  <c r="BS79" i="2"/>
  <c r="BP80" i="2"/>
  <c r="Q82" i="2"/>
  <c r="P84" i="2"/>
  <c r="D84" i="1" s="1"/>
  <c r="T84" i="1" s="1"/>
  <c r="X88" i="2"/>
  <c r="BQ91" i="2"/>
  <c r="BP91" i="2" s="1"/>
  <c r="Q89" i="2"/>
  <c r="P91" i="2"/>
  <c r="D91" i="1" s="1"/>
  <c r="T91" i="1" s="1"/>
  <c r="AF93" i="2"/>
  <c r="H93" i="1" s="1"/>
  <c r="D101" i="2"/>
  <c r="F88" i="2"/>
  <c r="F67" i="2" s="1"/>
  <c r="D67" i="2" s="1"/>
  <c r="BR105" i="2"/>
  <c r="AF107" i="2"/>
  <c r="H107" i="1" s="1"/>
  <c r="BF111" i="2"/>
  <c r="AW112" i="2"/>
  <c r="AV115" i="2"/>
  <c r="L115" i="1" s="1"/>
  <c r="BL126" i="2"/>
  <c r="BL173" i="2"/>
  <c r="P173" i="1" s="1"/>
  <c r="T173" i="1" s="1"/>
  <c r="BQ173" i="2"/>
  <c r="BP173" i="2" s="1"/>
  <c r="L46" i="2"/>
  <c r="X46" i="2"/>
  <c r="AJ46" i="2"/>
  <c r="AV46" i="2"/>
  <c r="L46" i="1" s="1"/>
  <c r="BH46" i="2"/>
  <c r="AR53" i="2"/>
  <c r="Q59" i="2"/>
  <c r="P61" i="2"/>
  <c r="D61" i="1" s="1"/>
  <c r="AV61" i="2"/>
  <c r="L61" i="1" s="1"/>
  <c r="BL62" i="2"/>
  <c r="P62" i="1" s="1"/>
  <c r="T62" i="1" s="1"/>
  <c r="BI67" i="2"/>
  <c r="BH69" i="2"/>
  <c r="BS73" i="2"/>
  <c r="BR77" i="2"/>
  <c r="BR75" i="2" s="1"/>
  <c r="X78" i="2"/>
  <c r="AB82" i="2"/>
  <c r="BS85" i="2"/>
  <c r="BH89" i="2"/>
  <c r="AW104" i="2"/>
  <c r="AV105" i="2"/>
  <c r="L105" i="1" s="1"/>
  <c r="BS114" i="2"/>
  <c r="BS112" i="2" s="1"/>
  <c r="BQ123" i="2"/>
  <c r="BP79" i="2"/>
  <c r="Y111" i="2"/>
  <c r="X111" i="2" s="1"/>
  <c r="AV118" i="2"/>
  <c r="AW116" i="2"/>
  <c r="BP146" i="2"/>
  <c r="R158" i="2"/>
  <c r="BR160" i="2"/>
  <c r="P160" i="2"/>
  <c r="D160" i="1" s="1"/>
  <c r="AV49" i="2"/>
  <c r="L49" i="1" s="1"/>
  <c r="T49" i="1" s="1"/>
  <c r="T50" i="2"/>
  <c r="AF54" i="2"/>
  <c r="H54" i="1" s="1"/>
  <c r="AG53" i="2"/>
  <c r="AV55" i="2"/>
  <c r="L55" i="1" s="1"/>
  <c r="T55" i="1" s="1"/>
  <c r="BP65" i="2"/>
  <c r="I67" i="2"/>
  <c r="M69" i="2"/>
  <c r="AG70" i="2"/>
  <c r="AV75" i="2"/>
  <c r="L75" i="1" s="1"/>
  <c r="AV79" i="2"/>
  <c r="L79" i="1" s="1"/>
  <c r="T79" i="1" s="1"/>
  <c r="AG82" i="2"/>
  <c r="AG89" i="2"/>
  <c r="BS105" i="2"/>
  <c r="S104" i="2"/>
  <c r="G104" i="1" s="1"/>
  <c r="W104" i="1" s="1"/>
  <c r="BP143" i="2"/>
  <c r="AW141" i="2"/>
  <c r="AV143" i="2"/>
  <c r="L143" i="1" s="1"/>
  <c r="G177" i="2"/>
  <c r="S24" i="2"/>
  <c r="G24" i="1" s="1"/>
  <c r="BS47" i="2"/>
  <c r="BS46" i="2" s="1"/>
  <c r="BS49" i="2"/>
  <c r="BP49" i="2" s="1"/>
  <c r="H50" i="2"/>
  <c r="AF51" i="2"/>
  <c r="H51" i="1" s="1"/>
  <c r="T51" i="1" s="1"/>
  <c r="AG50" i="2"/>
  <c r="T53" i="2"/>
  <c r="BS55" i="2"/>
  <c r="BP55" i="2" s="1"/>
  <c r="AB59" i="2"/>
  <c r="AV65" i="2"/>
  <c r="L65" i="1" s="1"/>
  <c r="T65" i="1" s="1"/>
  <c r="N69" i="2"/>
  <c r="AE69" i="2"/>
  <c r="AE67" i="2" s="1"/>
  <c r="AB67" i="2" s="1"/>
  <c r="AH70" i="2"/>
  <c r="BQ71" i="2"/>
  <c r="BM70" i="2"/>
  <c r="BP73" i="2"/>
  <c r="BH78" i="2"/>
  <c r="AX78" i="2"/>
  <c r="N78" i="1" s="1"/>
  <c r="Q78" i="2"/>
  <c r="BQ83" i="2"/>
  <c r="BM82" i="2"/>
  <c r="BP85" i="2"/>
  <c r="BQ90" i="2"/>
  <c r="BM89" i="2"/>
  <c r="BR92" i="2"/>
  <c r="BS117" i="2"/>
  <c r="S144" i="2"/>
  <c r="G144" i="1" s="1"/>
  <c r="BS146" i="2"/>
  <c r="BI194" i="2"/>
  <c r="BH205" i="2"/>
  <c r="AW29" i="2"/>
  <c r="BR47" i="2"/>
  <c r="BR46" i="2" s="1"/>
  <c r="BR45" i="2" s="1"/>
  <c r="AV47" i="2"/>
  <c r="L47" i="1" s="1"/>
  <c r="BS52" i="2"/>
  <c r="BP52" i="2" s="1"/>
  <c r="P57" i="2"/>
  <c r="D57" i="1" s="1"/>
  <c r="T57" i="1" s="1"/>
  <c r="BQ57" i="2"/>
  <c r="BP57" i="2" s="1"/>
  <c r="AH59" i="2"/>
  <c r="J59" i="1" s="1"/>
  <c r="BQ60" i="2"/>
  <c r="BM59" i="2"/>
  <c r="AK69" i="2"/>
  <c r="AF77" i="2"/>
  <c r="H77" i="1" s="1"/>
  <c r="T77" i="1" s="1"/>
  <c r="BL77" i="2"/>
  <c r="P77" i="1" s="1"/>
  <c r="P81" i="2"/>
  <c r="D81" i="1" s="1"/>
  <c r="AV81" i="2"/>
  <c r="L81" i="1" s="1"/>
  <c r="AK88" i="2"/>
  <c r="AJ88" i="2" s="1"/>
  <c r="BR98" i="2"/>
  <c r="BR97" i="2" s="1"/>
  <c r="BR107" i="2"/>
  <c r="AF114" i="2"/>
  <c r="H114" i="1" s="1"/>
  <c r="AH112" i="2"/>
  <c r="BN111" i="2"/>
  <c r="R111" i="1" s="1"/>
  <c r="BL129" i="2"/>
  <c r="P129" i="1" s="1"/>
  <c r="S138" i="2"/>
  <c r="BS140" i="2"/>
  <c r="BP140" i="2" s="1"/>
  <c r="BQ48" i="2"/>
  <c r="BP48" i="2" s="1"/>
  <c r="AG59" i="2"/>
  <c r="AF61" i="2"/>
  <c r="H61" i="1" s="1"/>
  <c r="BR74" i="2"/>
  <c r="BP74" i="2" s="1"/>
  <c r="BS75" i="2"/>
  <c r="BP77" i="2"/>
  <c r="AV78" i="2"/>
  <c r="L78" i="1" s="1"/>
  <c r="BR86" i="2"/>
  <c r="BP86" i="2" s="1"/>
  <c r="AZ88" i="2"/>
  <c r="BS96" i="2"/>
  <c r="BP96" i="2" s="1"/>
  <c r="S93" i="2"/>
  <c r="G93" i="1" s="1"/>
  <c r="W93" i="1" s="1"/>
  <c r="Q97" i="2"/>
  <c r="P99" i="2"/>
  <c r="D99" i="1" s="1"/>
  <c r="T99" i="1" s="1"/>
  <c r="P102" i="2"/>
  <c r="D102" i="1" s="1"/>
  <c r="Q101" i="2"/>
  <c r="P104" i="2"/>
  <c r="D104" i="1" s="1"/>
  <c r="S119" i="2"/>
  <c r="G119" i="1" s="1"/>
  <c r="W119" i="1" s="1"/>
  <c r="BS121" i="2"/>
  <c r="S13" i="2"/>
  <c r="S19" i="2"/>
  <c r="G19" i="1" s="1"/>
  <c r="W19" i="1" s="1"/>
  <c r="P48" i="2"/>
  <c r="D48" i="1" s="1"/>
  <c r="T48" i="1" s="1"/>
  <c r="BD53" i="2"/>
  <c r="BQ54" i="2"/>
  <c r="D59" i="2"/>
  <c r="AZ59" i="2"/>
  <c r="BS62" i="2"/>
  <c r="BP62" i="2" s="1"/>
  <c r="D69" i="2"/>
  <c r="X75" i="2"/>
  <c r="BQ78" i="2"/>
  <c r="BS81" i="2"/>
  <c r="S78" i="2"/>
  <c r="G78" i="1" s="1"/>
  <c r="W78" i="1" s="1"/>
  <c r="AN82" i="2"/>
  <c r="D88" i="2"/>
  <c r="AV97" i="2"/>
  <c r="L97" i="1" s="1"/>
  <c r="BR101" i="2"/>
  <c r="BM116" i="2"/>
  <c r="BL117" i="2"/>
  <c r="P117" i="1" s="1"/>
  <c r="H137" i="2"/>
  <c r="BL49" i="2"/>
  <c r="P49" i="1" s="1"/>
  <c r="P54" i="2"/>
  <c r="D54" i="1" s="1"/>
  <c r="T54" i="1" s="1"/>
  <c r="BL55" i="2"/>
  <c r="P55" i="1" s="1"/>
  <c r="BS60" i="2"/>
  <c r="BS59" i="2" s="1"/>
  <c r="AY59" i="2"/>
  <c r="O59" i="1" s="1"/>
  <c r="BR63" i="2"/>
  <c r="BR59" i="2" s="1"/>
  <c r="AN69" i="2"/>
  <c r="BM78" i="2"/>
  <c r="AF92" i="2"/>
  <c r="H92" i="1" s="1"/>
  <c r="BP103" i="2"/>
  <c r="BP109" i="2"/>
  <c r="AF117" i="2"/>
  <c r="H117" i="1" s="1"/>
  <c r="AH116" i="2"/>
  <c r="BS122" i="2"/>
  <c r="BP122" i="2" s="1"/>
  <c r="BD127" i="2"/>
  <c r="AF154" i="2"/>
  <c r="H154" i="1" s="1"/>
  <c r="AF71" i="2"/>
  <c r="H71" i="1" s="1"/>
  <c r="T71" i="1" s="1"/>
  <c r="R75" i="2"/>
  <c r="F75" i="1" s="1"/>
  <c r="V75" i="1" s="1"/>
  <c r="R78" i="2"/>
  <c r="F78" i="1" s="1"/>
  <c r="V78" i="1" s="1"/>
  <c r="AF83" i="2"/>
  <c r="H83" i="1" s="1"/>
  <c r="T83" i="1" s="1"/>
  <c r="AP88" i="2"/>
  <c r="AP67" i="2" s="1"/>
  <c r="AF90" i="2"/>
  <c r="H90" i="1" s="1"/>
  <c r="BL95" i="2"/>
  <c r="P95" i="1" s="1"/>
  <c r="J111" i="2"/>
  <c r="BQ112" i="2"/>
  <c r="AJ111" i="2"/>
  <c r="BH111" i="2"/>
  <c r="AF120" i="2"/>
  <c r="H120" i="1" s="1"/>
  <c r="BL120" i="2"/>
  <c r="P120" i="1" s="1"/>
  <c r="AV123" i="2"/>
  <c r="L123" i="1" s="1"/>
  <c r="AH123" i="2"/>
  <c r="AF126" i="2"/>
  <c r="H126" i="1" s="1"/>
  <c r="BM127" i="2"/>
  <c r="AF129" i="2"/>
  <c r="H129" i="1" s="1"/>
  <c r="AI130" i="2"/>
  <c r="AI111" i="2" s="1"/>
  <c r="K111" i="1" s="1"/>
  <c r="AW137" i="2"/>
  <c r="BL139" i="2"/>
  <c r="P139" i="1" s="1"/>
  <c r="BR142" i="2"/>
  <c r="BR141" i="2" s="1"/>
  <c r="BL145" i="2"/>
  <c r="P145" i="1" s="1"/>
  <c r="BP147" i="2"/>
  <c r="AH148" i="2"/>
  <c r="AR164" i="2"/>
  <c r="T180" i="2"/>
  <c r="W179" i="2"/>
  <c r="W177" i="2" s="1"/>
  <c r="BH208" i="2"/>
  <c r="AF95" i="2"/>
  <c r="H95" i="1" s="1"/>
  <c r="BL93" i="2"/>
  <c r="P93" i="1" s="1"/>
  <c r="P105" i="2"/>
  <c r="D105" i="1" s="1"/>
  <c r="T105" i="1" s="1"/>
  <c r="BQ105" i="2"/>
  <c r="AF119" i="2"/>
  <c r="H119" i="1" s="1"/>
  <c r="BL119" i="2"/>
  <c r="P119" i="1" s="1"/>
  <c r="AV122" i="2"/>
  <c r="L122" i="1" s="1"/>
  <c r="BS124" i="2"/>
  <c r="S123" i="2"/>
  <c r="G123" i="1" s="1"/>
  <c r="W123" i="1" s="1"/>
  <c r="AI127" i="2"/>
  <c r="AV134" i="2"/>
  <c r="L134" i="1" s="1"/>
  <c r="T134" i="1" s="1"/>
  <c r="BQ135" i="2"/>
  <c r="BP135" i="2" s="1"/>
  <c r="AK137" i="2"/>
  <c r="AJ137" i="2" s="1"/>
  <c r="AX137" i="2"/>
  <c r="N137" i="1" s="1"/>
  <c r="BO137" i="2"/>
  <c r="S137" i="1" s="1"/>
  <c r="BS139" i="2"/>
  <c r="AI138" i="2"/>
  <c r="BM137" i="2"/>
  <c r="BL138" i="2"/>
  <c r="P138" i="1" s="1"/>
  <c r="P143" i="2"/>
  <c r="D143" i="1" s="1"/>
  <c r="BS145" i="2"/>
  <c r="BS144" i="2" s="1"/>
  <c r="AI144" i="2"/>
  <c r="K144" i="1" s="1"/>
  <c r="BL144" i="2"/>
  <c r="P144" i="1" s="1"/>
  <c r="AV147" i="2"/>
  <c r="L147" i="1" s="1"/>
  <c r="T147" i="1" s="1"/>
  <c r="BN148" i="2"/>
  <c r="R148" i="1" s="1"/>
  <c r="BR151" i="2"/>
  <c r="BR148" i="2" s="1"/>
  <c r="AI161" i="2"/>
  <c r="K161" i="1" s="1"/>
  <c r="W161" i="1" s="1"/>
  <c r="BL163" i="2"/>
  <c r="P163" i="1" s="1"/>
  <c r="BQ163" i="2"/>
  <c r="BQ161" i="2" s="1"/>
  <c r="BM208" i="2"/>
  <c r="BL209" i="2"/>
  <c r="P209" i="1" s="1"/>
  <c r="P90" i="2"/>
  <c r="D90" i="1" s="1"/>
  <c r="T90" i="1" s="1"/>
  <c r="BP94" i="2"/>
  <c r="BQ138" i="2"/>
  <c r="BP139" i="2"/>
  <c r="AF141" i="2"/>
  <c r="H141" i="1" s="1"/>
  <c r="BQ144" i="2"/>
  <c r="D70" i="2"/>
  <c r="AB70" i="2"/>
  <c r="AN70" i="2"/>
  <c r="AZ70" i="2"/>
  <c r="BL76" i="2"/>
  <c r="P76" i="1" s="1"/>
  <c r="T76" i="1" s="1"/>
  <c r="BL79" i="2"/>
  <c r="P79" i="1" s="1"/>
  <c r="D89" i="2"/>
  <c r="AB89" i="2"/>
  <c r="AN89" i="2"/>
  <c r="AZ89" i="2"/>
  <c r="S97" i="2"/>
  <c r="G97" i="1" s="1"/>
  <c r="W97" i="1" s="1"/>
  <c r="BS99" i="2"/>
  <c r="BP99" i="2" s="1"/>
  <c r="T112" i="2"/>
  <c r="AF112" i="2"/>
  <c r="H112" i="1" s="1"/>
  <c r="AS111" i="2"/>
  <c r="AR111" i="2" s="1"/>
  <c r="L116" i="2"/>
  <c r="BQ120" i="2"/>
  <c r="BS125" i="2"/>
  <c r="BP125" i="2" s="1"/>
  <c r="BS128" i="2"/>
  <c r="BS127" i="2" s="1"/>
  <c r="BR132" i="2"/>
  <c r="BR130" i="2" s="1"/>
  <c r="P133" i="2"/>
  <c r="D133" i="1" s="1"/>
  <c r="T133" i="1" s="1"/>
  <c r="AV133" i="2"/>
  <c r="L133" i="1" s="1"/>
  <c r="BR139" i="2"/>
  <c r="BR138" i="2" s="1"/>
  <c r="BL142" i="2"/>
  <c r="P142" i="1" s="1"/>
  <c r="BR145" i="2"/>
  <c r="BR144" i="2" s="1"/>
  <c r="AW148" i="2"/>
  <c r="AF151" i="2"/>
  <c r="H151" i="1" s="1"/>
  <c r="T171" i="2"/>
  <c r="U170" i="2"/>
  <c r="T170" i="2" s="1"/>
  <c r="AK170" i="2"/>
  <c r="AJ170" i="2" s="1"/>
  <c r="AJ171" i="2"/>
  <c r="BR95" i="2"/>
  <c r="BP95" i="2" s="1"/>
  <c r="Q93" i="2"/>
  <c r="P96" i="2"/>
  <c r="D96" i="1" s="1"/>
  <c r="T96" i="1" s="1"/>
  <c r="AV106" i="2"/>
  <c r="L106" i="1" s="1"/>
  <c r="T106" i="1" s="1"/>
  <c r="T111" i="2"/>
  <c r="BQ114" i="2"/>
  <c r="BQ117" i="2"/>
  <c r="BR120" i="2"/>
  <c r="P121" i="2"/>
  <c r="D121" i="1" s="1"/>
  <c r="T121" i="1" s="1"/>
  <c r="BQ121" i="2"/>
  <c r="BR126" i="2"/>
  <c r="BP126" i="2" s="1"/>
  <c r="AV128" i="2"/>
  <c r="L128" i="1" s="1"/>
  <c r="T128" i="1" s="1"/>
  <c r="AY127" i="2"/>
  <c r="BR129" i="2"/>
  <c r="BR127" i="2" s="1"/>
  <c r="AF135" i="2"/>
  <c r="H135" i="1" s="1"/>
  <c r="P140" i="2"/>
  <c r="D140" i="1" s="1"/>
  <c r="T140" i="1" s="1"/>
  <c r="BS142" i="2"/>
  <c r="BS141" i="2" s="1"/>
  <c r="AI141" i="2"/>
  <c r="K141" i="1" s="1"/>
  <c r="P146" i="2"/>
  <c r="D146" i="1" s="1"/>
  <c r="T146" i="1" s="1"/>
  <c r="BS149" i="2"/>
  <c r="S148" i="2"/>
  <c r="G148" i="1" s="1"/>
  <c r="BP153" i="2"/>
  <c r="AR158" i="2"/>
  <c r="R59" i="2"/>
  <c r="F59" i="1" s="1"/>
  <c r="R70" i="2"/>
  <c r="R82" i="2"/>
  <c r="F82" i="1" s="1"/>
  <c r="V82" i="1" s="1"/>
  <c r="R89" i="2"/>
  <c r="BQ92" i="2"/>
  <c r="P92" i="2"/>
  <c r="D92" i="1" s="1"/>
  <c r="T92" i="1" s="1"/>
  <c r="AH93" i="2"/>
  <c r="BS95" i="2"/>
  <c r="BS93" i="2" s="1"/>
  <c r="AV93" i="2"/>
  <c r="L93" i="1" s="1"/>
  <c r="BQ107" i="2"/>
  <c r="V111" i="2"/>
  <c r="BR114" i="2"/>
  <c r="BR112" i="2" s="1"/>
  <c r="Q112" i="2"/>
  <c r="P115" i="2"/>
  <c r="D115" i="1" s="1"/>
  <c r="T115" i="1" s="1"/>
  <c r="BQ115" i="2"/>
  <c r="BR117" i="2"/>
  <c r="BR116" i="2" s="1"/>
  <c r="P118" i="2"/>
  <c r="D118" i="1" s="1"/>
  <c r="T118" i="1" s="1"/>
  <c r="BQ118" i="2"/>
  <c r="BS120" i="2"/>
  <c r="BR121" i="2"/>
  <c r="BS126" i="2"/>
  <c r="BS133" i="2"/>
  <c r="BP133" i="2" s="1"/>
  <c r="S130" i="2"/>
  <c r="G130" i="1" s="1"/>
  <c r="BS134" i="2"/>
  <c r="BP134" i="2" s="1"/>
  <c r="AY148" i="2"/>
  <c r="O148" i="1" s="1"/>
  <c r="AV153" i="2"/>
  <c r="L153" i="1" s="1"/>
  <c r="T153" i="1" s="1"/>
  <c r="BI157" i="2"/>
  <c r="BH157" i="2" s="1"/>
  <c r="BH158" i="2"/>
  <c r="L187" i="2"/>
  <c r="O179" i="2"/>
  <c r="AF158" i="2"/>
  <c r="H158" i="1" s="1"/>
  <c r="AG157" i="2"/>
  <c r="AU157" i="2"/>
  <c r="AU67" i="2" s="1"/>
  <c r="R164" i="2"/>
  <c r="BR166" i="2"/>
  <c r="P166" i="2"/>
  <c r="D166" i="1" s="1"/>
  <c r="BR182" i="2"/>
  <c r="P182" i="2"/>
  <c r="D182" i="1" s="1"/>
  <c r="T182" i="1" s="1"/>
  <c r="R180" i="2"/>
  <c r="BL186" i="2"/>
  <c r="P186" i="1" s="1"/>
  <c r="BN184" i="2"/>
  <c r="BS92" i="2"/>
  <c r="BL97" i="2"/>
  <c r="P97" i="1" s="1"/>
  <c r="AV100" i="2"/>
  <c r="L100" i="1" s="1"/>
  <c r="T100" i="1" s="1"/>
  <c r="AV102" i="2"/>
  <c r="L102" i="1" s="1"/>
  <c r="BS107" i="2"/>
  <c r="H112" i="2"/>
  <c r="BS115" i="2"/>
  <c r="S112" i="2"/>
  <c r="S116" i="2"/>
  <c r="G116" i="1" s="1"/>
  <c r="W116" i="1" s="1"/>
  <c r="BS118" i="2"/>
  <c r="AY119" i="2"/>
  <c r="O119" i="1" s="1"/>
  <c r="M137" i="2"/>
  <c r="BI137" i="2"/>
  <c r="AY137" i="2"/>
  <c r="O137" i="1" s="1"/>
  <c r="BP150" i="2"/>
  <c r="BR154" i="2"/>
  <c r="BP154" i="2" s="1"/>
  <c r="P167" i="2"/>
  <c r="D167" i="1" s="1"/>
  <c r="T167" i="1" s="1"/>
  <c r="BR167" i="2"/>
  <c r="BP167" i="2" s="1"/>
  <c r="E179" i="2"/>
  <c r="D184" i="2"/>
  <c r="BQ93" i="2"/>
  <c r="BS102" i="2"/>
  <c r="BS101" i="2" s="1"/>
  <c r="S101" i="2"/>
  <c r="G101" i="1" s="1"/>
  <c r="W101" i="1" s="1"/>
  <c r="AV101" i="2"/>
  <c r="L101" i="1" s="1"/>
  <c r="H111" i="2"/>
  <c r="AJ116" i="2"/>
  <c r="BH116" i="2"/>
  <c r="P124" i="2"/>
  <c r="D124" i="1" s="1"/>
  <c r="T124" i="1" s="1"/>
  <c r="AV124" i="2"/>
  <c r="L124" i="1" s="1"/>
  <c r="BL130" i="2"/>
  <c r="P130" i="1" s="1"/>
  <c r="AF132" i="2"/>
  <c r="H132" i="1" s="1"/>
  <c r="AG137" i="2"/>
  <c r="N137" i="2"/>
  <c r="AV138" i="2"/>
  <c r="L138" i="1" s="1"/>
  <c r="BJ137" i="2"/>
  <c r="BJ67" i="2" s="1"/>
  <c r="BJ420" i="2" s="1"/>
  <c r="AF138" i="2"/>
  <c r="H138" i="1" s="1"/>
  <c r="BQ142" i="2"/>
  <c r="AF144" i="2"/>
  <c r="H144" i="1" s="1"/>
  <c r="Q148" i="2"/>
  <c r="AV150" i="2"/>
  <c r="L150" i="1" s="1"/>
  <c r="T150" i="1" s="1"/>
  <c r="P155" i="2"/>
  <c r="D155" i="1" s="1"/>
  <c r="T155" i="1" s="1"/>
  <c r="AS157" i="2"/>
  <c r="R130" i="2"/>
  <c r="F130" i="1" s="1"/>
  <c r="V130" i="1" s="1"/>
  <c r="AF139" i="2"/>
  <c r="H139" i="1" s="1"/>
  <c r="AF142" i="2"/>
  <c r="H142" i="1" s="1"/>
  <c r="AF145" i="2"/>
  <c r="H145" i="1" s="1"/>
  <c r="K157" i="2"/>
  <c r="K67" i="2" s="1"/>
  <c r="BD158" i="2"/>
  <c r="BQ159" i="2"/>
  <c r="T161" i="2"/>
  <c r="AF162" i="2"/>
  <c r="H162" i="1" s="1"/>
  <c r="BM161" i="2"/>
  <c r="BL162" i="2"/>
  <c r="P162" i="1" s="1"/>
  <c r="BD164" i="2"/>
  <c r="BQ165" i="2"/>
  <c r="AN170" i="2"/>
  <c r="BQ172" i="2"/>
  <c r="AF172" i="2"/>
  <c r="H172" i="1" s="1"/>
  <c r="T172" i="1" s="1"/>
  <c r="AK179" i="2"/>
  <c r="AJ180" i="2"/>
  <c r="BP192" i="2"/>
  <c r="BL204" i="2"/>
  <c r="P204" i="1" s="1"/>
  <c r="BS204" i="2"/>
  <c r="BP204" i="2" s="1"/>
  <c r="Q205" i="2"/>
  <c r="P207" i="2"/>
  <c r="D207" i="1" s="1"/>
  <c r="BO211" i="2"/>
  <c r="S211" i="1" s="1"/>
  <c r="BL213" i="2"/>
  <c r="P213" i="1" s="1"/>
  <c r="AI223" i="2"/>
  <c r="AW238" i="2"/>
  <c r="AV239" i="2"/>
  <c r="L239" i="1" s="1"/>
  <c r="BS106" i="2"/>
  <c r="BP106" i="2" s="1"/>
  <c r="BS150" i="2"/>
  <c r="AN157" i="2"/>
  <c r="BR158" i="2"/>
  <c r="AF163" i="2"/>
  <c r="H163" i="1" s="1"/>
  <c r="T163" i="1" s="1"/>
  <c r="BR164" i="2"/>
  <c r="AF168" i="2"/>
  <c r="H168" i="1" s="1"/>
  <c r="AW170" i="2"/>
  <c r="AV171" i="2"/>
  <c r="L171" i="1" s="1"/>
  <c r="BM171" i="2"/>
  <c r="BL172" i="2"/>
  <c r="P172" i="1" s="1"/>
  <c r="Z177" i="2"/>
  <c r="Z420" i="2" s="1"/>
  <c r="AF190" i="2"/>
  <c r="H190" i="1" s="1"/>
  <c r="AX194" i="2"/>
  <c r="N194" i="1" s="1"/>
  <c r="D220" i="2"/>
  <c r="P95" i="2"/>
  <c r="D95" i="1" s="1"/>
  <c r="P98" i="2"/>
  <c r="D98" i="1" s="1"/>
  <c r="P107" i="2"/>
  <c r="D107" i="1" s="1"/>
  <c r="P114" i="2"/>
  <c r="D114" i="1" s="1"/>
  <c r="T114" i="1" s="1"/>
  <c r="P117" i="2"/>
  <c r="D117" i="1" s="1"/>
  <c r="T117" i="1" s="1"/>
  <c r="P120" i="2"/>
  <c r="D120" i="1" s="1"/>
  <c r="T120" i="1" s="1"/>
  <c r="P126" i="2"/>
  <c r="D126" i="1" s="1"/>
  <c r="T126" i="1" s="1"/>
  <c r="P129" i="2"/>
  <c r="D129" i="1" s="1"/>
  <c r="T129" i="1" s="1"/>
  <c r="P132" i="2"/>
  <c r="D132" i="1" s="1"/>
  <c r="P135" i="2"/>
  <c r="D135" i="1" s="1"/>
  <c r="P139" i="2"/>
  <c r="D139" i="1" s="1"/>
  <c r="T139" i="1" s="1"/>
  <c r="P142" i="2"/>
  <c r="D142" i="1" s="1"/>
  <c r="T142" i="1" s="1"/>
  <c r="P145" i="2"/>
  <c r="D145" i="1" s="1"/>
  <c r="P151" i="2"/>
  <c r="D151" i="1" s="1"/>
  <c r="P154" i="2"/>
  <c r="D154" i="1" s="1"/>
  <c r="T154" i="1" s="1"/>
  <c r="AW157" i="2"/>
  <c r="AV158" i="2"/>
  <c r="L158" i="1" s="1"/>
  <c r="AB170" i="2"/>
  <c r="BQ184" i="2"/>
  <c r="AH208" i="2"/>
  <c r="J208" i="1" s="1"/>
  <c r="V208" i="1" s="1"/>
  <c r="BR209" i="2"/>
  <c r="BR208" i="2" s="1"/>
  <c r="P231" i="2"/>
  <c r="D231" i="1" s="1"/>
  <c r="AX231" i="2"/>
  <c r="N231" i="1" s="1"/>
  <c r="AJ231" i="2"/>
  <c r="BD231" i="2"/>
  <c r="BE220" i="2"/>
  <c r="AI157" i="2"/>
  <c r="K157" i="1" s="1"/>
  <c r="W157" i="1" s="1"/>
  <c r="BM158" i="2"/>
  <c r="BL159" i="2"/>
  <c r="P159" i="1" s="1"/>
  <c r="BM164" i="2"/>
  <c r="BL165" i="2"/>
  <c r="P165" i="1" s="1"/>
  <c r="BR185" i="2"/>
  <c r="BR184" i="2" s="1"/>
  <c r="R184" i="2"/>
  <c r="F184" i="1" s="1"/>
  <c r="P185" i="2"/>
  <c r="D185" i="1" s="1"/>
  <c r="T185" i="1" s="1"/>
  <c r="Z194" i="2"/>
  <c r="X195" i="2"/>
  <c r="BK194" i="2"/>
  <c r="T226" i="2"/>
  <c r="AG226" i="2"/>
  <c r="BR248" i="2"/>
  <c r="Q116" i="2"/>
  <c r="Q119" i="2"/>
  <c r="BQ129" i="2"/>
  <c r="BP129" i="2" s="1"/>
  <c r="AV132" i="2"/>
  <c r="L132" i="1" s="1"/>
  <c r="BQ132" i="2"/>
  <c r="Q138" i="2"/>
  <c r="Q141" i="2"/>
  <c r="Q144" i="2"/>
  <c r="AK157" i="2"/>
  <c r="AJ157" i="2" s="1"/>
  <c r="AJ158" i="2"/>
  <c r="BP168" i="2"/>
  <c r="Y170" i="2"/>
  <c r="X170" i="2" s="1"/>
  <c r="X171" i="2"/>
  <c r="BQ175" i="2"/>
  <c r="BP175" i="2" s="1"/>
  <c r="AF175" i="2"/>
  <c r="H175" i="1" s="1"/>
  <c r="T175" i="1" s="1"/>
  <c r="L179" i="2"/>
  <c r="X179" i="2"/>
  <c r="I194" i="2"/>
  <c r="H195" i="2"/>
  <c r="BP214" i="2"/>
  <c r="AV215" i="2"/>
  <c r="L215" i="1" s="1"/>
  <c r="AW211" i="2"/>
  <c r="AG220" i="2"/>
  <c r="AF223" i="2"/>
  <c r="H223" i="1" s="1"/>
  <c r="R138" i="2"/>
  <c r="R141" i="2"/>
  <c r="F141" i="1" s="1"/>
  <c r="V141" i="1" s="1"/>
  <c r="R144" i="2"/>
  <c r="F144" i="1" s="1"/>
  <c r="V144" i="1" s="1"/>
  <c r="W157" i="2"/>
  <c r="W67" i="2" s="1"/>
  <c r="BL160" i="2"/>
  <c r="P160" i="1" s="1"/>
  <c r="AR161" i="2"/>
  <c r="BS162" i="2"/>
  <c r="R161" i="2"/>
  <c r="BR163" i="2"/>
  <c r="BR161" i="2" s="1"/>
  <c r="BL166" i="2"/>
  <c r="P166" i="1" s="1"/>
  <c r="AG170" i="2"/>
  <c r="H171" i="2"/>
  <c r="BN180" i="2"/>
  <c r="BM180" i="2"/>
  <c r="BL181" i="2"/>
  <c r="P181" i="1" s="1"/>
  <c r="AY179" i="2"/>
  <c r="BM195" i="2"/>
  <c r="BL197" i="2"/>
  <c r="P197" i="1" s="1"/>
  <c r="BL203" i="2"/>
  <c r="P203" i="1" s="1"/>
  <c r="T203" i="1" s="1"/>
  <c r="U220" i="2"/>
  <c r="P103" i="2"/>
  <c r="D103" i="1" s="1"/>
  <c r="T103" i="1" s="1"/>
  <c r="P109" i="2"/>
  <c r="D109" i="1" s="1"/>
  <c r="T109" i="1" s="1"/>
  <c r="P113" i="2"/>
  <c r="D113" i="1" s="1"/>
  <c r="T113" i="1" s="1"/>
  <c r="P122" i="2"/>
  <c r="D122" i="1" s="1"/>
  <c r="T122" i="1" s="1"/>
  <c r="Y157" i="2"/>
  <c r="X157" i="2" s="1"/>
  <c r="X158" i="2"/>
  <c r="BS163" i="2"/>
  <c r="BE170" i="2"/>
  <c r="BD170" i="2" s="1"/>
  <c r="AH180" i="2"/>
  <c r="BR181" i="2"/>
  <c r="BS189" i="2"/>
  <c r="BP189" i="2" s="1"/>
  <c r="BS190" i="2"/>
  <c r="BP191" i="2"/>
  <c r="AH195" i="2"/>
  <c r="BR197" i="2"/>
  <c r="BR195" i="2" s="1"/>
  <c r="BL207" i="2"/>
  <c r="P207" i="1" s="1"/>
  <c r="BS207" i="2"/>
  <c r="AY211" i="2"/>
  <c r="O211" i="1" s="1"/>
  <c r="BS214" i="2"/>
  <c r="BS215" i="2"/>
  <c r="P215" i="2"/>
  <c r="D215" i="1" s="1"/>
  <c r="S223" i="2"/>
  <c r="BQ226" i="2"/>
  <c r="AY239" i="2"/>
  <c r="BS242" i="2"/>
  <c r="BS239" i="2" s="1"/>
  <c r="U157" i="2"/>
  <c r="T157" i="2" s="1"/>
  <c r="BE157" i="2"/>
  <c r="BD157" i="2" s="1"/>
  <c r="H158" i="2"/>
  <c r="AF161" i="2"/>
  <c r="H161" i="1" s="1"/>
  <c r="BI170" i="2"/>
  <c r="BH170" i="2" s="1"/>
  <c r="BH171" i="2"/>
  <c r="BS173" i="2"/>
  <c r="AV174" i="2"/>
  <c r="L174" i="1" s="1"/>
  <c r="BS181" i="2"/>
  <c r="BS180" i="2" s="1"/>
  <c r="BO180" i="2"/>
  <c r="AR184" i="2"/>
  <c r="AT179" i="2"/>
  <c r="AT177" i="2" s="1"/>
  <c r="AT420" i="2" s="1"/>
  <c r="BH187" i="2"/>
  <c r="BK179" i="2"/>
  <c r="BK177" i="2" s="1"/>
  <c r="BK420" i="2" s="1"/>
  <c r="BO194" i="2"/>
  <c r="S194" i="1" s="1"/>
  <c r="BQ207" i="2"/>
  <c r="I157" i="2"/>
  <c r="BQ160" i="2"/>
  <c r="BP160" i="2" s="1"/>
  <c r="BQ166" i="2"/>
  <c r="BP166" i="2" s="1"/>
  <c r="M170" i="2"/>
  <c r="L170" i="2" s="1"/>
  <c r="L171" i="2"/>
  <c r="P174" i="2"/>
  <c r="D174" i="1" s="1"/>
  <c r="T174" i="1" s="1"/>
  <c r="BR174" i="2"/>
  <c r="BR170" i="2" s="1"/>
  <c r="BL187" i="2"/>
  <c r="P187" i="1" s="1"/>
  <c r="G194" i="2"/>
  <c r="D194" i="2" s="1"/>
  <c r="BO220" i="2"/>
  <c r="S220" i="1" s="1"/>
  <c r="BL228" i="2"/>
  <c r="P228" i="1" s="1"/>
  <c r="AH238" i="2"/>
  <c r="J238" i="1" s="1"/>
  <c r="AF241" i="2"/>
  <c r="H241" i="1" s="1"/>
  <c r="T241" i="1" s="1"/>
  <c r="BQ241" i="2"/>
  <c r="AU179" i="2"/>
  <c r="AU177" i="2" s="1"/>
  <c r="AF181" i="2"/>
  <c r="H181" i="1" s="1"/>
  <c r="T181" i="1" s="1"/>
  <c r="AG180" i="2"/>
  <c r="AX187" i="2"/>
  <c r="N187" i="1" s="1"/>
  <c r="BQ202" i="2"/>
  <c r="BP202" i="2" s="1"/>
  <c r="AV202" i="2"/>
  <c r="L202" i="1" s="1"/>
  <c r="T202" i="1" s="1"/>
  <c r="BS206" i="2"/>
  <c r="BS205" i="2" s="1"/>
  <c r="S205" i="2"/>
  <c r="G205" i="1" s="1"/>
  <c r="AW208" i="2"/>
  <c r="AF209" i="2"/>
  <c r="H209" i="1" s="1"/>
  <c r="T209" i="1" s="1"/>
  <c r="AG208" i="2"/>
  <c r="BR212" i="2"/>
  <c r="BR214" i="2"/>
  <c r="AV214" i="2"/>
  <c r="L214" i="1" s="1"/>
  <c r="BC220" i="2"/>
  <c r="BC177" i="2" s="1"/>
  <c r="AF222" i="2"/>
  <c r="H222" i="1" s="1"/>
  <c r="T222" i="1" s="1"/>
  <c r="BQ222" i="2"/>
  <c r="BP222" i="2" s="1"/>
  <c r="L223" i="2"/>
  <c r="R226" i="2"/>
  <c r="AH226" i="2"/>
  <c r="J226" i="1" s="1"/>
  <c r="AF228" i="2"/>
  <c r="H228" i="1" s="1"/>
  <c r="T228" i="1" s="1"/>
  <c r="BQ228" i="2"/>
  <c r="AV242" i="2"/>
  <c r="L242" i="1" s="1"/>
  <c r="BQ244" i="2"/>
  <c r="P244" i="2"/>
  <c r="D244" i="1" s="1"/>
  <c r="BQ248" i="2"/>
  <c r="BP249" i="2"/>
  <c r="AV249" i="2"/>
  <c r="L249" i="1" s="1"/>
  <c r="BP251" i="2"/>
  <c r="BL251" i="2"/>
  <c r="P251" i="1" s="1"/>
  <c r="T251" i="1" s="1"/>
  <c r="F179" i="2"/>
  <c r="D180" i="2"/>
  <c r="BB179" i="2"/>
  <c r="AZ180" i="2"/>
  <c r="S187" i="2"/>
  <c r="G187" i="1" s="1"/>
  <c r="W187" i="1" s="1"/>
  <c r="BO187" i="2"/>
  <c r="S187" i="1" s="1"/>
  <c r="BG194" i="2"/>
  <c r="BD194" i="2" s="1"/>
  <c r="BQ196" i="2"/>
  <c r="AV196" i="2"/>
  <c r="L196" i="1" s="1"/>
  <c r="T196" i="1" s="1"/>
  <c r="BR199" i="2"/>
  <c r="BP199" i="2" s="1"/>
  <c r="AV199" i="2"/>
  <c r="L199" i="1" s="1"/>
  <c r="T199" i="1" s="1"/>
  <c r="BQ203" i="2"/>
  <c r="M194" i="2"/>
  <c r="M177" i="2" s="1"/>
  <c r="AD194" i="2"/>
  <c r="AB194" i="2" s="1"/>
  <c r="BR207" i="2"/>
  <c r="AZ208" i="2"/>
  <c r="BS218" i="2"/>
  <c r="X220" i="2"/>
  <c r="AN220" i="2"/>
  <c r="BS225" i="2"/>
  <c r="X226" i="2"/>
  <c r="AN226" i="2"/>
  <c r="BR231" i="2"/>
  <c r="BM239" i="2"/>
  <c r="BL240" i="2"/>
  <c r="P240" i="1" s="1"/>
  <c r="R248" i="2"/>
  <c r="F248" i="1" s="1"/>
  <c r="V248" i="1" s="1"/>
  <c r="BR250" i="2"/>
  <c r="X180" i="2"/>
  <c r="AV183" i="2"/>
  <c r="T184" i="2"/>
  <c r="V179" i="2"/>
  <c r="BA179" i="2"/>
  <c r="AG187" i="2"/>
  <c r="P190" i="2"/>
  <c r="D190" i="1" s="1"/>
  <c r="AR194" i="2"/>
  <c r="AY195" i="2"/>
  <c r="BQ197" i="2"/>
  <c r="AV197" i="2"/>
  <c r="L197" i="1" s="1"/>
  <c r="AW195" i="2"/>
  <c r="BS203" i="2"/>
  <c r="P204" i="2"/>
  <c r="D204" i="1" s="1"/>
  <c r="T204" i="1" s="1"/>
  <c r="AF206" i="2"/>
  <c r="H206" i="1" s="1"/>
  <c r="T206" i="1" s="1"/>
  <c r="AG205" i="2"/>
  <c r="AG194" i="2" s="1"/>
  <c r="BS212" i="2"/>
  <c r="BS211" i="2" s="1"/>
  <c r="S211" i="2"/>
  <c r="G211" i="1" s="1"/>
  <c r="W211" i="1" s="1"/>
  <c r="P213" i="2"/>
  <c r="D213" i="1" s="1"/>
  <c r="T213" i="1" s="1"/>
  <c r="BQ217" i="2"/>
  <c r="BP217" i="2" s="1"/>
  <c r="AF217" i="2"/>
  <c r="H217" i="1" s="1"/>
  <c r="BL217" i="2"/>
  <c r="P217" i="1" s="1"/>
  <c r="BL224" i="2"/>
  <c r="P224" i="1" s="1"/>
  <c r="T224" i="1" s="1"/>
  <c r="AI238" i="2"/>
  <c r="K238" i="1" s="1"/>
  <c r="BS256" i="2"/>
  <c r="P159" i="2"/>
  <c r="D159" i="1" s="1"/>
  <c r="T159" i="1" s="1"/>
  <c r="P162" i="2"/>
  <c r="D162" i="1" s="1"/>
  <c r="T162" i="1" s="1"/>
  <c r="P165" i="2"/>
  <c r="D165" i="1" s="1"/>
  <c r="T165" i="1" s="1"/>
  <c r="P168" i="2"/>
  <c r="D168" i="1" s="1"/>
  <c r="T168" i="1" s="1"/>
  <c r="AP179" i="2"/>
  <c r="AN180" i="2"/>
  <c r="BR183" i="2"/>
  <c r="BP183" i="2" s="1"/>
  <c r="AF184" i="2"/>
  <c r="H184" i="1" s="1"/>
  <c r="BR186" i="2"/>
  <c r="BP186" i="2" s="1"/>
  <c r="AV186" i="2"/>
  <c r="L186" i="1" s="1"/>
  <c r="T186" i="1" s="1"/>
  <c r="BQ190" i="2"/>
  <c r="BP190" i="2" s="1"/>
  <c r="AW187" i="2"/>
  <c r="AV190" i="2"/>
  <c r="L190" i="1" s="1"/>
  <c r="BL191" i="2"/>
  <c r="P191" i="1" s="1"/>
  <c r="N194" i="2"/>
  <c r="L195" i="2"/>
  <c r="BS200" i="2"/>
  <c r="BP200" i="2" s="1"/>
  <c r="P201" i="2"/>
  <c r="D201" i="1" s="1"/>
  <c r="T201" i="1" s="1"/>
  <c r="AJ205" i="2"/>
  <c r="AN208" i="2"/>
  <c r="AB211" i="2"/>
  <c r="P211" i="2"/>
  <c r="D211" i="1" s="1"/>
  <c r="BQ213" i="2"/>
  <c r="BP213" i="2" s="1"/>
  <c r="BL214" i="2"/>
  <c r="P214" i="1" s="1"/>
  <c r="BR216" i="2"/>
  <c r="BP216" i="2" s="1"/>
  <c r="AB220" i="2"/>
  <c r="BH220" i="2"/>
  <c r="BR221" i="2"/>
  <c r="BP221" i="2" s="1"/>
  <c r="AV221" i="2"/>
  <c r="L221" i="1" s="1"/>
  <c r="T221" i="1" s="1"/>
  <c r="Q223" i="2"/>
  <c r="AV223" i="2"/>
  <c r="L223" i="1" s="1"/>
  <c r="BN223" i="2"/>
  <c r="R223" i="1" s="1"/>
  <c r="AB226" i="2"/>
  <c r="BH226" i="2"/>
  <c r="BR227" i="2"/>
  <c r="AV227" i="2"/>
  <c r="L227" i="1" s="1"/>
  <c r="BL229" i="2"/>
  <c r="P229" i="1" s="1"/>
  <c r="D238" i="2"/>
  <c r="AJ239" i="2"/>
  <c r="H300" i="2"/>
  <c r="I279" i="2"/>
  <c r="H279" i="2" s="1"/>
  <c r="BQ181" i="2"/>
  <c r="AV181" i="2"/>
  <c r="L181" i="1" s="1"/>
  <c r="AN184" i="2"/>
  <c r="BS197" i="2"/>
  <c r="BS195" i="2" s="1"/>
  <c r="AJ194" i="2"/>
  <c r="AZ205" i="2"/>
  <c r="BQ209" i="2"/>
  <c r="AF218" i="2"/>
  <c r="H218" i="1" s="1"/>
  <c r="T218" i="1" s="1"/>
  <c r="BQ218" i="2"/>
  <c r="BP218" i="2" s="1"/>
  <c r="L220" i="2"/>
  <c r="AY220" i="2"/>
  <c r="O220" i="1" s="1"/>
  <c r="AV222" i="2"/>
  <c r="L222" i="1" s="1"/>
  <c r="AW220" i="2"/>
  <c r="R223" i="2"/>
  <c r="AF225" i="2"/>
  <c r="H225" i="1" s="1"/>
  <c r="T225" i="1" s="1"/>
  <c r="BQ225" i="2"/>
  <c r="BP225" i="2" s="1"/>
  <c r="L226" i="2"/>
  <c r="AF246" i="2"/>
  <c r="H246" i="1" s="1"/>
  <c r="AG245" i="2"/>
  <c r="BL246" i="2"/>
  <c r="P246" i="1" s="1"/>
  <c r="BS258" i="2"/>
  <c r="AY256" i="2"/>
  <c r="AZ287" i="2"/>
  <c r="BB279" i="2"/>
  <c r="AX180" i="2"/>
  <c r="H184" i="2"/>
  <c r="J179" i="2"/>
  <c r="P195" i="2"/>
  <c r="D195" i="1" s="1"/>
  <c r="BQ198" i="2"/>
  <c r="BP198" i="2" s="1"/>
  <c r="BB194" i="2"/>
  <c r="AZ194" i="2" s="1"/>
  <c r="BO205" i="2"/>
  <c r="S205" i="1" s="1"/>
  <c r="AF215" i="2"/>
  <c r="H215" i="1" s="1"/>
  <c r="BQ215" i="2"/>
  <c r="BP215" i="2" s="1"/>
  <c r="BQ253" i="2"/>
  <c r="BP253" i="2" s="1"/>
  <c r="P253" i="2"/>
  <c r="D253" i="1" s="1"/>
  <c r="T253" i="1" s="1"/>
  <c r="AG287" i="2"/>
  <c r="AF289" i="2"/>
  <c r="H289" i="1" s="1"/>
  <c r="R171" i="2"/>
  <c r="BD184" i="2"/>
  <c r="BF179" i="2"/>
  <c r="P188" i="2"/>
  <c r="D188" i="1" s="1"/>
  <c r="T188" i="1" s="1"/>
  <c r="P191" i="2"/>
  <c r="D191" i="1" s="1"/>
  <c r="T191" i="1" s="1"/>
  <c r="Q194" i="2"/>
  <c r="T195" i="2"/>
  <c r="BL196" i="2"/>
  <c r="P196" i="1" s="1"/>
  <c r="R195" i="2"/>
  <c r="BR198" i="2"/>
  <c r="BS198" i="2"/>
  <c r="BR206" i="2"/>
  <c r="BR205" i="2" s="1"/>
  <c r="BS209" i="2"/>
  <c r="S208" i="2"/>
  <c r="G208" i="1" s="1"/>
  <c r="W208" i="1" s="1"/>
  <c r="P210" i="2"/>
  <c r="D210" i="1" s="1"/>
  <c r="T210" i="1" s="1"/>
  <c r="AF212" i="2"/>
  <c r="H212" i="1" s="1"/>
  <c r="T212" i="1" s="1"/>
  <c r="AG211" i="2"/>
  <c r="BQ212" i="2"/>
  <c r="BL212" i="2"/>
  <c r="P212" i="1" s="1"/>
  <c r="BS222" i="2"/>
  <c r="X223" i="2"/>
  <c r="AN223" i="2"/>
  <c r="BS228" i="2"/>
  <c r="P229" i="2"/>
  <c r="D229" i="1" s="1"/>
  <c r="T229" i="1" s="1"/>
  <c r="AF257" i="2"/>
  <c r="H257" i="1" s="1"/>
  <c r="T257" i="1" s="1"/>
  <c r="AG256" i="2"/>
  <c r="BQ257" i="2"/>
  <c r="AD179" i="2"/>
  <c r="AB180" i="2"/>
  <c r="BL189" i="2"/>
  <c r="P189" i="1" s="1"/>
  <c r="T189" i="1" s="1"/>
  <c r="T194" i="2"/>
  <c r="BN194" i="2"/>
  <c r="R194" i="1" s="1"/>
  <c r="AF200" i="2"/>
  <c r="H200" i="1" s="1"/>
  <c r="P208" i="2"/>
  <c r="D208" i="1" s="1"/>
  <c r="BQ210" i="2"/>
  <c r="BP210" i="2" s="1"/>
  <c r="BL211" i="2"/>
  <c r="P211" i="1" s="1"/>
  <c r="AF247" i="2"/>
  <c r="H247" i="1" s="1"/>
  <c r="T247" i="1" s="1"/>
  <c r="BQ247" i="2"/>
  <c r="AV248" i="2"/>
  <c r="L248" i="1" s="1"/>
  <c r="L263" i="2"/>
  <c r="Q179" i="2"/>
  <c r="P180" i="2"/>
  <c r="D180" i="1" s="1"/>
  <c r="BQ182" i="2"/>
  <c r="BP182" i="2" s="1"/>
  <c r="AR187" i="2"/>
  <c r="BR188" i="2"/>
  <c r="BR187" i="2" s="1"/>
  <c r="R187" i="2"/>
  <c r="F187" i="1" s="1"/>
  <c r="V187" i="1" s="1"/>
  <c r="BS188" i="2"/>
  <c r="BS187" i="2" s="1"/>
  <c r="BL192" i="2"/>
  <c r="P192" i="1" s="1"/>
  <c r="T192" i="1" s="1"/>
  <c r="AL194" i="2"/>
  <c r="AL177" i="2" s="1"/>
  <c r="AL420" i="2" s="1"/>
  <c r="AJ195" i="2"/>
  <c r="AF197" i="2"/>
  <c r="H197" i="1" s="1"/>
  <c r="T197" i="1" s="1"/>
  <c r="Y194" i="2"/>
  <c r="AP194" i="2"/>
  <c r="AN194" i="2" s="1"/>
  <c r="BQ206" i="2"/>
  <c r="BS210" i="2"/>
  <c r="AZ211" i="2"/>
  <c r="AZ220" i="2"/>
  <c r="BM220" i="2"/>
  <c r="BP224" i="2"/>
  <c r="BL226" i="2"/>
  <c r="P226" i="1" s="1"/>
  <c r="BQ227" i="2"/>
  <c r="AF227" i="2"/>
  <c r="H227" i="1" s="1"/>
  <c r="BL227" i="2"/>
  <c r="P227" i="1" s="1"/>
  <c r="BR229" i="2"/>
  <c r="BP229" i="2" s="1"/>
  <c r="BM231" i="2"/>
  <c r="BQ231" i="2" s="1"/>
  <c r="BP231" i="2" s="1"/>
  <c r="BS245" i="2"/>
  <c r="AF262" i="2"/>
  <c r="H262" i="1" s="1"/>
  <c r="T262" i="1" s="1"/>
  <c r="BQ262" i="2"/>
  <c r="AG260" i="2"/>
  <c r="AX256" i="2"/>
  <c r="AV256" i="2" s="1"/>
  <c r="L256" i="1" s="1"/>
  <c r="BR263" i="2"/>
  <c r="AV264" i="2"/>
  <c r="L264" i="1" s="1"/>
  <c r="AX263" i="2"/>
  <c r="N263" i="1" s="1"/>
  <c r="AV291" i="2"/>
  <c r="L291" i="1" s="1"/>
  <c r="AW290" i="2"/>
  <c r="O255" i="2"/>
  <c r="L255" i="2" s="1"/>
  <c r="BP261" i="2"/>
  <c r="BL260" i="2"/>
  <c r="P260" i="1" s="1"/>
  <c r="AJ270" i="2"/>
  <c r="AX290" i="2"/>
  <c r="N290" i="1" s="1"/>
  <c r="BR291" i="2"/>
  <c r="BP291" i="2" s="1"/>
  <c r="BD300" i="2"/>
  <c r="BE279" i="2"/>
  <c r="BD279" i="2" s="1"/>
  <c r="AH231" i="2"/>
  <c r="J231" i="1" s="1"/>
  <c r="V231" i="1" s="1"/>
  <c r="BR235" i="2"/>
  <c r="BP235" i="2" s="1"/>
  <c r="D239" i="2"/>
  <c r="BL241" i="2"/>
  <c r="P241" i="1" s="1"/>
  <c r="T245" i="2"/>
  <c r="AZ245" i="2"/>
  <c r="AR248" i="2"/>
  <c r="P248" i="2"/>
  <c r="AF252" i="2"/>
  <c r="H252" i="1" s="1"/>
  <c r="AV258" i="2"/>
  <c r="L258" i="1" s="1"/>
  <c r="AI260" i="2"/>
  <c r="D267" i="2"/>
  <c r="BQ277" i="2"/>
  <c r="BP277" i="2" s="1"/>
  <c r="P277" i="2"/>
  <c r="D277" i="1" s="1"/>
  <c r="T277" i="1" s="1"/>
  <c r="BL221" i="2"/>
  <c r="P221" i="1" s="1"/>
  <c r="AJ223" i="2"/>
  <c r="AJ226" i="2"/>
  <c r="BL234" i="2"/>
  <c r="P234" i="1" s="1"/>
  <c r="BQ236" i="2"/>
  <c r="BP236" i="2" s="1"/>
  <c r="AV236" i="2"/>
  <c r="L236" i="1" s="1"/>
  <c r="AB238" i="2"/>
  <c r="AZ238" i="2"/>
  <c r="AN239" i="2"/>
  <c r="BQ240" i="2"/>
  <c r="AV240" i="2"/>
  <c r="L240" i="1" s="1"/>
  <c r="BL247" i="2"/>
  <c r="P247" i="1" s="1"/>
  <c r="BS250" i="2"/>
  <c r="BS248" i="2" s="1"/>
  <c r="BS251" i="2"/>
  <c r="D255" i="2"/>
  <c r="U255" i="2"/>
  <c r="T255" i="2" s="1"/>
  <c r="AZ255" i="2"/>
  <c r="BL257" i="2"/>
  <c r="P257" i="1" s="1"/>
  <c r="AN260" i="2"/>
  <c r="BD260" i="2"/>
  <c r="AY263" i="2"/>
  <c r="O263" i="1" s="1"/>
  <c r="W263" i="1" s="1"/>
  <c r="BP264" i="2"/>
  <c r="BM263" i="2"/>
  <c r="BS266" i="2"/>
  <c r="BP266" i="2" s="1"/>
  <c r="BL267" i="2"/>
  <c r="P267" i="1" s="1"/>
  <c r="BL273" i="2"/>
  <c r="P273" i="1" s="1"/>
  <c r="BS294" i="2"/>
  <c r="S293" i="2"/>
  <c r="G293" i="1" s="1"/>
  <c r="W293" i="1" s="1"/>
  <c r="BP295" i="2"/>
  <c r="BL296" i="2"/>
  <c r="P296" i="1" s="1"/>
  <c r="BO293" i="2"/>
  <c r="S293" i="1" s="1"/>
  <c r="X231" i="2"/>
  <c r="BR232" i="2"/>
  <c r="BP232" i="2" s="1"/>
  <c r="H239" i="2"/>
  <c r="Y238" i="2"/>
  <c r="X238" i="2" s="1"/>
  <c r="BG238" i="2"/>
  <c r="BD238" i="2" s="1"/>
  <c r="BR240" i="2"/>
  <c r="AX239" i="2"/>
  <c r="BP242" i="2"/>
  <c r="BL242" i="2"/>
  <c r="P242" i="1" s="1"/>
  <c r="BS244" i="2"/>
  <c r="AN245" i="2"/>
  <c r="BD245" i="2"/>
  <c r="AF249" i="2"/>
  <c r="H249" i="1" s="1"/>
  <c r="AG248" i="2"/>
  <c r="BL249" i="2"/>
  <c r="P249" i="1" s="1"/>
  <c r="AM255" i="2"/>
  <c r="AM177" i="2" s="1"/>
  <c r="AM420" i="2" s="1"/>
  <c r="BD255" i="2"/>
  <c r="AJ263" i="2"/>
  <c r="AZ263" i="2"/>
  <c r="AF265" i="2"/>
  <c r="H265" i="1" s="1"/>
  <c r="T265" i="1" s="1"/>
  <c r="BQ265" i="2"/>
  <c r="H267" i="2"/>
  <c r="P284" i="2"/>
  <c r="D284" i="1" s="1"/>
  <c r="BQ233" i="2"/>
  <c r="BP233" i="2" s="1"/>
  <c r="AV233" i="2"/>
  <c r="L233" i="1" s="1"/>
  <c r="BQ246" i="2"/>
  <c r="BL248" i="2"/>
  <c r="P248" i="1" s="1"/>
  <c r="S280" i="2"/>
  <c r="BS282" i="2"/>
  <c r="BL284" i="2"/>
  <c r="P284" i="1" s="1"/>
  <c r="AV334" i="2"/>
  <c r="L334" i="1" s="1"/>
  <c r="BQ334" i="2"/>
  <c r="Q238" i="2"/>
  <c r="BR246" i="2"/>
  <c r="BR245" i="2" s="1"/>
  <c r="H255" i="2"/>
  <c r="AN255" i="2"/>
  <c r="BP258" i="2"/>
  <c r="AV261" i="2"/>
  <c r="L261" i="1" s="1"/>
  <c r="AX260" i="2"/>
  <c r="N260" i="1" s="1"/>
  <c r="BD322" i="2"/>
  <c r="BG321" i="2"/>
  <c r="R322" i="2"/>
  <c r="BR324" i="2"/>
  <c r="BR322" i="2" s="1"/>
  <c r="BR321" i="2" s="1"/>
  <c r="D223" i="2"/>
  <c r="AZ223" i="2"/>
  <c r="D226" i="2"/>
  <c r="AZ226" i="2"/>
  <c r="BQ230" i="2"/>
  <c r="BP230" i="2" s="1"/>
  <c r="P234" i="2"/>
  <c r="D234" i="1" s="1"/>
  <c r="T234" i="1" s="1"/>
  <c r="L239" i="2"/>
  <c r="R239" i="2"/>
  <c r="P239" i="2" s="1"/>
  <c r="D239" i="1" s="1"/>
  <c r="BR241" i="2"/>
  <c r="BQ252" i="2"/>
  <c r="BP252" i="2" s="1"/>
  <c r="AF259" i="2"/>
  <c r="H259" i="1" s="1"/>
  <c r="T259" i="1" s="1"/>
  <c r="BQ259" i="2"/>
  <c r="BP259" i="2" s="1"/>
  <c r="AS255" i="2"/>
  <c r="Z255" i="2"/>
  <c r="X255" i="2" s="1"/>
  <c r="AL255" i="2"/>
  <c r="L238" i="2"/>
  <c r="AB245" i="2"/>
  <c r="BL250" i="2"/>
  <c r="P250" i="1" s="1"/>
  <c r="T250" i="1" s="1"/>
  <c r="BR252" i="2"/>
  <c r="AA255" i="2"/>
  <c r="AA177" i="2" s="1"/>
  <c r="AA420" i="2" s="1"/>
  <c r="AH255" i="2"/>
  <c r="J255" i="1" s="1"/>
  <c r="X263" i="2"/>
  <c r="BL266" i="2"/>
  <c r="P266" i="1" s="1"/>
  <c r="T266" i="1" s="1"/>
  <c r="AK308" i="2"/>
  <c r="AJ309" i="2"/>
  <c r="R220" i="2"/>
  <c r="F220" i="1" s="1"/>
  <c r="AF236" i="2"/>
  <c r="H236" i="1" s="1"/>
  <c r="AN238" i="2"/>
  <c r="AF240" i="2"/>
  <c r="H240" i="1" s="1"/>
  <c r="AG239" i="2"/>
  <c r="BL244" i="2"/>
  <c r="P244" i="1" s="1"/>
  <c r="R245" i="2"/>
  <c r="F245" i="1" s="1"/>
  <c r="V245" i="1" s="1"/>
  <c r="BR247" i="2"/>
  <c r="BD248" i="2"/>
  <c r="L256" i="2"/>
  <c r="AB256" i="2"/>
  <c r="AR256" i="2"/>
  <c r="BH256" i="2"/>
  <c r="BR257" i="2"/>
  <c r="BR256" i="2" s="1"/>
  <c r="R256" i="2"/>
  <c r="AX267" i="2"/>
  <c r="N267" i="1" s="1"/>
  <c r="V267" i="1" s="1"/>
  <c r="BR269" i="2"/>
  <c r="AF242" i="2"/>
  <c r="H242" i="1" s="1"/>
  <c r="AF261" i="2"/>
  <c r="H261" i="1" s="1"/>
  <c r="AF264" i="2"/>
  <c r="H264" i="1" s="1"/>
  <c r="BD321" i="2"/>
  <c r="H322" i="2"/>
  <c r="K321" i="2"/>
  <c r="K306" i="2" s="1"/>
  <c r="AB321" i="2"/>
  <c r="BI321" i="2"/>
  <c r="BH321" i="2" s="1"/>
  <c r="BH322" i="2"/>
  <c r="BR334" i="2"/>
  <c r="P334" i="2"/>
  <c r="D334" i="1" s="1"/>
  <c r="T334" i="1" s="1"/>
  <c r="P233" i="2"/>
  <c r="D233" i="1" s="1"/>
  <c r="P236" i="2"/>
  <c r="D236" i="1" s="1"/>
  <c r="T236" i="1" s="1"/>
  <c r="P240" i="2"/>
  <c r="D240" i="1" s="1"/>
  <c r="P243" i="2"/>
  <c r="D243" i="1" s="1"/>
  <c r="T243" i="1" s="1"/>
  <c r="P246" i="2"/>
  <c r="D246" i="1" s="1"/>
  <c r="P249" i="2"/>
  <c r="D249" i="1" s="1"/>
  <c r="T249" i="1" s="1"/>
  <c r="P252" i="2"/>
  <c r="D252" i="1" s="1"/>
  <c r="T252" i="1" s="1"/>
  <c r="BQ274" i="2"/>
  <c r="Q273" i="2"/>
  <c r="BS275" i="2"/>
  <c r="T279" i="2"/>
  <c r="BN279" i="2"/>
  <c r="R279" i="1" s="1"/>
  <c r="AF286" i="2"/>
  <c r="H286" i="1" s="1"/>
  <c r="BP288" i="2"/>
  <c r="AV288" i="2"/>
  <c r="L288" i="1" s="1"/>
  <c r="AW287" i="2"/>
  <c r="P290" i="2"/>
  <c r="D290" i="1" s="1"/>
  <c r="P296" i="2"/>
  <c r="D296" i="1" s="1"/>
  <c r="T296" i="1" s="1"/>
  <c r="AN308" i="2"/>
  <c r="H256" i="2"/>
  <c r="T256" i="2"/>
  <c r="BL261" i="2"/>
  <c r="P261" i="1" s="1"/>
  <c r="BL264" i="2"/>
  <c r="P264" i="1" s="1"/>
  <c r="BQ271" i="2"/>
  <c r="Q270" i="2"/>
  <c r="BS272" i="2"/>
  <c r="BP272" i="2" s="1"/>
  <c r="BR274" i="2"/>
  <c r="BR273" i="2" s="1"/>
  <c r="BO279" i="2"/>
  <c r="S279" i="1" s="1"/>
  <c r="BR284" i="2"/>
  <c r="AN287" i="2"/>
  <c r="AP279" i="2"/>
  <c r="AN279" i="2" s="1"/>
  <c r="AB290" i="2"/>
  <c r="BR292" i="2"/>
  <c r="D293" i="2"/>
  <c r="BL293" i="2"/>
  <c r="P293" i="1" s="1"/>
  <c r="AS306" i="2"/>
  <c r="AR308" i="2"/>
  <c r="AV318" i="2"/>
  <c r="L318" i="1" s="1"/>
  <c r="T329" i="2"/>
  <c r="W328" i="2"/>
  <c r="T328" i="2" s="1"/>
  <c r="BQ329" i="2"/>
  <c r="BP330" i="2"/>
  <c r="BQ268" i="2"/>
  <c r="Q267" i="2"/>
  <c r="Q255" i="2" s="1"/>
  <c r="BR271" i="2"/>
  <c r="BR270" i="2" s="1"/>
  <c r="AV272" i="2"/>
  <c r="L272" i="1" s="1"/>
  <c r="AW270" i="2"/>
  <c r="BS274" i="2"/>
  <c r="BS273" i="2" s="1"/>
  <c r="BP275" i="2"/>
  <c r="AV275" i="2"/>
  <c r="L275" i="1" s="1"/>
  <c r="AW273" i="2"/>
  <c r="BS284" i="2"/>
  <c r="AQ279" i="2"/>
  <c r="AQ177" i="2" s="1"/>
  <c r="D328" i="2"/>
  <c r="Y328" i="2"/>
  <c r="X328" i="2" s="1"/>
  <c r="X329" i="2"/>
  <c r="AN328" i="2"/>
  <c r="BP331" i="2"/>
  <c r="BR268" i="2"/>
  <c r="BR267" i="2" s="1"/>
  <c r="BP269" i="2"/>
  <c r="AV269" i="2"/>
  <c r="L269" i="1" s="1"/>
  <c r="AW267" i="2"/>
  <c r="BS271" i="2"/>
  <c r="BH273" i="2"/>
  <c r="BL277" i="2"/>
  <c r="P277" i="1" s="1"/>
  <c r="AZ279" i="2"/>
  <c r="X280" i="2"/>
  <c r="BP285" i="2"/>
  <c r="AV285" i="2"/>
  <c r="L285" i="1" s="1"/>
  <c r="AW284" i="2"/>
  <c r="P287" i="2"/>
  <c r="D287" i="1" s="1"/>
  <c r="U306" i="2"/>
  <c r="BM314" i="2"/>
  <c r="BL316" i="2"/>
  <c r="P316" i="1" s="1"/>
  <c r="BS329" i="2"/>
  <c r="BQ276" i="2"/>
  <c r="BP276" i="2" s="1"/>
  <c r="AF280" i="2"/>
  <c r="H280" i="1" s="1"/>
  <c r="AB287" i="2"/>
  <c r="AD279" i="2"/>
  <c r="AB279" i="2" s="1"/>
  <c r="BR289" i="2"/>
  <c r="BR287" i="2" s="1"/>
  <c r="AH290" i="2"/>
  <c r="J290" i="1" s="1"/>
  <c r="V290" i="1" s="1"/>
  <c r="BL290" i="2"/>
  <c r="P290" i="1" s="1"/>
  <c r="BR293" i="2"/>
  <c r="BS296" i="2"/>
  <c r="BP296" i="2" s="1"/>
  <c r="BS297" i="2"/>
  <c r="AF302" i="2"/>
  <c r="H302" i="1" s="1"/>
  <c r="T302" i="1" s="1"/>
  <c r="AG300" i="2"/>
  <c r="BM300" i="2"/>
  <c r="BL302" i="2"/>
  <c r="P302" i="1" s="1"/>
  <c r="AZ314" i="2"/>
  <c r="BC308" i="2"/>
  <c r="BB306" i="2"/>
  <c r="P367" i="2"/>
  <c r="D367" i="1" s="1"/>
  <c r="T367" i="1" s="1"/>
  <c r="BQ367" i="2"/>
  <c r="BP367" i="2" s="1"/>
  <c r="AZ231" i="2"/>
  <c r="BH270" i="2"/>
  <c r="BR276" i="2"/>
  <c r="BQ281" i="2"/>
  <c r="Q280" i="2"/>
  <c r="R279" i="2"/>
  <c r="F279" i="1" s="1"/>
  <c r="AE279" i="2"/>
  <c r="AE177" i="2" s="1"/>
  <c r="AZ290" i="2"/>
  <c r="BD314" i="2"/>
  <c r="BE308" i="2"/>
  <c r="AJ358" i="2"/>
  <c r="AK357" i="2"/>
  <c r="AJ357" i="2" s="1"/>
  <c r="AJ273" i="2"/>
  <c r="BR280" i="2"/>
  <c r="BP282" i="2"/>
  <c r="AV282" i="2"/>
  <c r="L282" i="1" s="1"/>
  <c r="AW280" i="2"/>
  <c r="BQ286" i="2"/>
  <c r="BP286" i="2" s="1"/>
  <c r="BP294" i="2"/>
  <c r="BQ293" i="2"/>
  <c r="AV294" i="2"/>
  <c r="L294" i="1" s="1"/>
  <c r="AW293" i="2"/>
  <c r="D314" i="2"/>
  <c r="G308" i="2"/>
  <c r="AH339" i="2"/>
  <c r="BR341" i="2"/>
  <c r="AB357" i="2"/>
  <c r="AD306" i="2"/>
  <c r="R260" i="2"/>
  <c r="F260" i="1" s="1"/>
  <c r="V260" i="1" s="1"/>
  <c r="R263" i="2"/>
  <c r="F263" i="1" s="1"/>
  <c r="V263" i="1" s="1"/>
  <c r="BL271" i="2"/>
  <c r="P271" i="1" s="1"/>
  <c r="T271" i="1" s="1"/>
  <c r="BL274" i="2"/>
  <c r="P274" i="1" s="1"/>
  <c r="T274" i="1" s="1"/>
  <c r="D279" i="2"/>
  <c r="L280" i="2"/>
  <c r="N279" i="2"/>
  <c r="L279" i="2" s="1"/>
  <c r="BS281" i="2"/>
  <c r="BS280" i="2" s="1"/>
  <c r="AB284" i="2"/>
  <c r="BR286" i="2"/>
  <c r="D287" i="2"/>
  <c r="F279" i="2"/>
  <c r="AH287" i="2"/>
  <c r="BL287" i="2"/>
  <c r="P287" i="1" s="1"/>
  <c r="BM279" i="2"/>
  <c r="AN293" i="2"/>
  <c r="AW308" i="2"/>
  <c r="AF310" i="2"/>
  <c r="H310" i="1" s="1"/>
  <c r="AG309" i="2"/>
  <c r="BM309" i="2"/>
  <c r="BL310" i="2"/>
  <c r="P310" i="1" s="1"/>
  <c r="H314" i="2"/>
  <c r="I308" i="2"/>
  <c r="AG290" i="2"/>
  <c r="AG293" i="2"/>
  <c r="BP301" i="2"/>
  <c r="BL303" i="2"/>
  <c r="P303" i="1" s="1"/>
  <c r="W308" i="2"/>
  <c r="W306" i="2" s="1"/>
  <c r="M321" i="2"/>
  <c r="L321" i="2" s="1"/>
  <c r="L322" i="2"/>
  <c r="X358" i="2"/>
  <c r="Y357" i="2"/>
  <c r="X357" i="2" s="1"/>
  <c r="BR300" i="2"/>
  <c r="AV301" i="2"/>
  <c r="L301" i="1" s="1"/>
  <c r="AX300" i="2"/>
  <c r="AU306" i="2"/>
  <c r="BP315" i="2"/>
  <c r="AV315" i="2"/>
  <c r="L315" i="1" s="1"/>
  <c r="AX321" i="2"/>
  <c r="N321" i="1" s="1"/>
  <c r="BI328" i="2"/>
  <c r="BH328" i="2" s="1"/>
  <c r="BH329" i="2"/>
  <c r="AG346" i="2"/>
  <c r="AF348" i="2"/>
  <c r="H348" i="1" s="1"/>
  <c r="BL349" i="2"/>
  <c r="P349" i="1" s="1"/>
  <c r="P276" i="2"/>
  <c r="D276" i="1" s="1"/>
  <c r="T276" i="1" s="1"/>
  <c r="P283" i="2"/>
  <c r="D283" i="1" s="1"/>
  <c r="T283" i="1" s="1"/>
  <c r="P286" i="2"/>
  <c r="D286" i="1" s="1"/>
  <c r="T286" i="1" s="1"/>
  <c r="P289" i="2"/>
  <c r="D289" i="1" s="1"/>
  <c r="T289" i="1" s="1"/>
  <c r="P292" i="2"/>
  <c r="D292" i="1" s="1"/>
  <c r="T292" i="1" s="1"/>
  <c r="P295" i="2"/>
  <c r="D295" i="1" s="1"/>
  <c r="T295" i="1" s="1"/>
  <c r="BS319" i="2"/>
  <c r="BP319" i="2" s="1"/>
  <c r="AW321" i="2"/>
  <c r="AV322" i="2"/>
  <c r="L322" i="1" s="1"/>
  <c r="AF323" i="2"/>
  <c r="H323" i="1" s="1"/>
  <c r="AG322" i="2"/>
  <c r="BP325" i="2"/>
  <c r="BD328" i="2"/>
  <c r="AG338" i="2"/>
  <c r="BS343" i="2"/>
  <c r="AF299" i="2"/>
  <c r="H299" i="1" s="1"/>
  <c r="T299" i="1" s="1"/>
  <c r="BM297" i="2"/>
  <c r="BL299" i="2"/>
  <c r="P299" i="1" s="1"/>
  <c r="BQ302" i="2"/>
  <c r="P303" i="2"/>
  <c r="D303" i="1" s="1"/>
  <c r="BP303" i="2"/>
  <c r="Y308" i="2"/>
  <c r="X309" i="2"/>
  <c r="BQ310" i="2"/>
  <c r="AR314" i="2"/>
  <c r="BM322" i="2"/>
  <c r="BL323" i="2"/>
  <c r="P323" i="1" s="1"/>
  <c r="AX329" i="2"/>
  <c r="BQ345" i="2"/>
  <c r="BP345" i="2" s="1"/>
  <c r="P345" i="2"/>
  <c r="D345" i="1" s="1"/>
  <c r="T345" i="1" s="1"/>
  <c r="Q343" i="2"/>
  <c r="BJ370" i="2"/>
  <c r="BH370" i="2" s="1"/>
  <c r="BH372" i="2"/>
  <c r="BQ289" i="2"/>
  <c r="BQ292" i="2"/>
  <c r="BP292" i="2" s="1"/>
  <c r="BR309" i="2"/>
  <c r="BR308" i="2" s="1"/>
  <c r="BS311" i="2"/>
  <c r="BP311" i="2" s="1"/>
  <c r="AR321" i="2"/>
  <c r="AK321" i="2"/>
  <c r="AJ321" i="2" s="1"/>
  <c r="AJ322" i="2"/>
  <c r="M328" i="2"/>
  <c r="L328" i="2" s="1"/>
  <c r="L329" i="2"/>
  <c r="AW328" i="2"/>
  <c r="AV329" i="2"/>
  <c r="L329" i="1" s="1"/>
  <c r="AF330" i="2"/>
  <c r="H330" i="1" s="1"/>
  <c r="AG329" i="2"/>
  <c r="BQ332" i="2"/>
  <c r="BP332" i="2" s="1"/>
  <c r="P388" i="2"/>
  <c r="D388" i="1" s="1"/>
  <c r="T388" i="1" s="1"/>
  <c r="BQ388" i="2"/>
  <c r="BP388" i="2" s="1"/>
  <c r="BS302" i="2"/>
  <c r="BS300" i="2" s="1"/>
  <c r="BS310" i="2"/>
  <c r="R309" i="2"/>
  <c r="BR311" i="2"/>
  <c r="BQ326" i="2"/>
  <c r="BM329" i="2"/>
  <c r="BL330" i="2"/>
  <c r="P330" i="1" s="1"/>
  <c r="AF368" i="2"/>
  <c r="H368" i="1" s="1"/>
  <c r="AG357" i="2"/>
  <c r="P269" i="2"/>
  <c r="D269" i="1" s="1"/>
  <c r="T269" i="1" s="1"/>
  <c r="P272" i="2"/>
  <c r="D272" i="1" s="1"/>
  <c r="T272" i="1" s="1"/>
  <c r="P275" i="2"/>
  <c r="D275" i="1" s="1"/>
  <c r="P282" i="2"/>
  <c r="D282" i="1" s="1"/>
  <c r="T282" i="1" s="1"/>
  <c r="P285" i="2"/>
  <c r="D285" i="1" s="1"/>
  <c r="P288" i="2"/>
  <c r="D288" i="1" s="1"/>
  <c r="P291" i="2"/>
  <c r="D291" i="1" s="1"/>
  <c r="T291" i="1" s="1"/>
  <c r="P294" i="2"/>
  <c r="D294" i="1" s="1"/>
  <c r="BQ298" i="2"/>
  <c r="BI308" i="2"/>
  <c r="BH309" i="2"/>
  <c r="AG314" i="2"/>
  <c r="BS316" i="2"/>
  <c r="BS314" i="2" s="1"/>
  <c r="AU321" i="2"/>
  <c r="D321" i="2"/>
  <c r="AK328" i="2"/>
  <c r="AJ328" i="2" s="1"/>
  <c r="AJ329" i="2"/>
  <c r="D343" i="2"/>
  <c r="E338" i="2"/>
  <c r="BR297" i="2"/>
  <c r="AV298" i="2"/>
  <c r="L298" i="1" s="1"/>
  <c r="AX297" i="2"/>
  <c r="T300" i="2"/>
  <c r="BQ300" i="2"/>
  <c r="BG308" i="2"/>
  <c r="BG306" i="2" s="1"/>
  <c r="AX309" i="2"/>
  <c r="BL319" i="2"/>
  <c r="P319" i="1" s="1"/>
  <c r="T319" i="1" s="1"/>
  <c r="Y321" i="2"/>
  <c r="X321" i="2" s="1"/>
  <c r="X322" i="2"/>
  <c r="BS326" i="2"/>
  <c r="BS321" i="2" s="1"/>
  <c r="K328" i="2"/>
  <c r="H328" i="2" s="1"/>
  <c r="AZ328" i="2"/>
  <c r="BO329" i="2"/>
  <c r="BQ333" i="2"/>
  <c r="BP333" i="2" s="1"/>
  <c r="BQ342" i="2"/>
  <c r="BP342" i="2" s="1"/>
  <c r="P342" i="2"/>
  <c r="D342" i="1" s="1"/>
  <c r="T342" i="1" s="1"/>
  <c r="Q339" i="2"/>
  <c r="AH343" i="2"/>
  <c r="J343" i="1" s="1"/>
  <c r="BR344" i="2"/>
  <c r="BR343" i="2" s="1"/>
  <c r="BP366" i="2"/>
  <c r="Q293" i="2"/>
  <c r="AG297" i="2"/>
  <c r="BQ304" i="2"/>
  <c r="BP304" i="2" s="1"/>
  <c r="AV304" i="2"/>
  <c r="L304" i="1" s="1"/>
  <c r="M308" i="2"/>
  <c r="L309" i="2"/>
  <c r="BQ312" i="2"/>
  <c r="BP312" i="2" s="1"/>
  <c r="T314" i="2"/>
  <c r="AN321" i="2"/>
  <c r="BQ323" i="2"/>
  <c r="AV358" i="2"/>
  <c r="L358" i="1" s="1"/>
  <c r="L339" i="2"/>
  <c r="M338" i="2"/>
  <c r="L338" i="2" s="1"/>
  <c r="AV339" i="2"/>
  <c r="L339" i="1" s="1"/>
  <c r="AW338" i="2"/>
  <c r="BL340" i="2"/>
  <c r="P340" i="1" s="1"/>
  <c r="BM339" i="2"/>
  <c r="AF341" i="2"/>
  <c r="H341" i="1" s="1"/>
  <c r="T341" i="1" s="1"/>
  <c r="F338" i="2"/>
  <c r="F306" i="2" s="1"/>
  <c r="BL343" i="2"/>
  <c r="P343" i="1" s="1"/>
  <c r="AF344" i="2"/>
  <c r="H344" i="1" s="1"/>
  <c r="T344" i="1" s="1"/>
  <c r="BS352" i="2"/>
  <c r="BS349" i="2" s="1"/>
  <c r="AI349" i="2"/>
  <c r="K349" i="1" s="1"/>
  <c r="BQ355" i="2"/>
  <c r="BP355" i="2" s="1"/>
  <c r="AR357" i="2"/>
  <c r="BL380" i="2"/>
  <c r="P380" i="1" s="1"/>
  <c r="T380" i="1" s="1"/>
  <c r="AH408" i="2"/>
  <c r="AF410" i="2"/>
  <c r="H410" i="1" s="1"/>
  <c r="T410" i="1" s="1"/>
  <c r="AF336" i="2"/>
  <c r="H336" i="1" s="1"/>
  <c r="T336" i="1" s="1"/>
  <c r="BL336" i="2"/>
  <c r="P336" i="1" s="1"/>
  <c r="AJ339" i="2"/>
  <c r="AK338" i="2"/>
  <c r="AJ338" i="2" s="1"/>
  <c r="AI339" i="2"/>
  <c r="AF340" i="2"/>
  <c r="H340" i="1" s="1"/>
  <c r="BO338" i="2"/>
  <c r="S338" i="1" s="1"/>
  <c r="AZ343" i="2"/>
  <c r="BA338" i="2"/>
  <c r="BQ347" i="2"/>
  <c r="BL360" i="2"/>
  <c r="P360" i="1" s="1"/>
  <c r="T360" i="1" s="1"/>
  <c r="BN358" i="2"/>
  <c r="O372" i="2"/>
  <c r="L373" i="2"/>
  <c r="BQ400" i="2"/>
  <c r="BP400" i="2" s="1"/>
  <c r="P400" i="2"/>
  <c r="D400" i="1" s="1"/>
  <c r="AT404" i="2"/>
  <c r="AR404" i="2" s="1"/>
  <c r="AR405" i="2"/>
  <c r="BC338" i="2"/>
  <c r="AZ349" i="2"/>
  <c r="BP352" i="2"/>
  <c r="BR353" i="2"/>
  <c r="BP353" i="2" s="1"/>
  <c r="BD357" i="2"/>
  <c r="BQ359" i="2"/>
  <c r="P359" i="2"/>
  <c r="D359" i="1" s="1"/>
  <c r="T359" i="1" s="1"/>
  <c r="Q358" i="2"/>
  <c r="AN370" i="2"/>
  <c r="Q309" i="2"/>
  <c r="BQ316" i="2"/>
  <c r="Q322" i="2"/>
  <c r="Q329" i="2"/>
  <c r="BQ335" i="2"/>
  <c r="BP335" i="2" s="1"/>
  <c r="P335" i="2"/>
  <c r="D335" i="1" s="1"/>
  <c r="T335" i="1" s="1"/>
  <c r="BP341" i="2"/>
  <c r="AN343" i="2"/>
  <c r="AO338" i="2"/>
  <c r="AO306" i="2" s="1"/>
  <c r="AN306" i="2" s="1"/>
  <c r="BP344" i="2"/>
  <c r="BQ343" i="2"/>
  <c r="BR352" i="2"/>
  <c r="BR349" i="2" s="1"/>
  <c r="BR376" i="2"/>
  <c r="AF376" i="2"/>
  <c r="H376" i="1" s="1"/>
  <c r="BS385" i="2"/>
  <c r="BP390" i="2"/>
  <c r="R329" i="2"/>
  <c r="BQ339" i="2"/>
  <c r="AP338" i="2"/>
  <c r="AP306" i="2" s="1"/>
  <c r="AF343" i="2"/>
  <c r="H343" i="1" s="1"/>
  <c r="L358" i="2"/>
  <c r="M357" i="2"/>
  <c r="L357" i="2" s="1"/>
  <c r="AZ363" i="2"/>
  <c r="BB357" i="2"/>
  <c r="AZ357" i="2" s="1"/>
  <c r="BN396" i="2"/>
  <c r="BL397" i="2"/>
  <c r="P397" i="1" s="1"/>
  <c r="T397" i="1" s="1"/>
  <c r="P298" i="2"/>
  <c r="D298" i="1" s="1"/>
  <c r="T298" i="1" s="1"/>
  <c r="P301" i="2"/>
  <c r="D301" i="1" s="1"/>
  <c r="T301" i="1" s="1"/>
  <c r="P304" i="2"/>
  <c r="D304" i="1" s="1"/>
  <c r="P312" i="2"/>
  <c r="D312" i="1" s="1"/>
  <c r="T312" i="1" s="1"/>
  <c r="P315" i="2"/>
  <c r="D315" i="1" s="1"/>
  <c r="P318" i="2"/>
  <c r="D318" i="1" s="1"/>
  <c r="P325" i="2"/>
  <c r="D325" i="1" s="1"/>
  <c r="T325" i="1" s="1"/>
  <c r="S329" i="2"/>
  <c r="P332" i="2"/>
  <c r="D332" i="1" s="1"/>
  <c r="T332" i="1" s="1"/>
  <c r="X339" i="2"/>
  <c r="Y338" i="2"/>
  <c r="X338" i="2" s="1"/>
  <c r="BR340" i="2"/>
  <c r="BR339" i="2" s="1"/>
  <c r="R338" i="2"/>
  <c r="F338" i="1" s="1"/>
  <c r="BS341" i="2"/>
  <c r="AQ338" i="2"/>
  <c r="AQ306" i="2" s="1"/>
  <c r="AQ420" i="2" s="1"/>
  <c r="AB346" i="2"/>
  <c r="S349" i="2"/>
  <c r="G349" i="1" s="1"/>
  <c r="W349" i="1" s="1"/>
  <c r="BQ350" i="2"/>
  <c r="AF351" i="2"/>
  <c r="H351" i="1" s="1"/>
  <c r="AZ404" i="2"/>
  <c r="BO414" i="2"/>
  <c r="S414" i="1" s="1"/>
  <c r="W414" i="1" s="1"/>
  <c r="BL416" i="2"/>
  <c r="P416" i="1" s="1"/>
  <c r="T416" i="1" s="1"/>
  <c r="AV336" i="2"/>
  <c r="L336" i="1" s="1"/>
  <c r="BS339" i="2"/>
  <c r="S338" i="2"/>
  <c r="G338" i="1" s="1"/>
  <c r="BQ348" i="2"/>
  <c r="BP348" i="2" s="1"/>
  <c r="P350" i="2"/>
  <c r="D350" i="1" s="1"/>
  <c r="AV350" i="2"/>
  <c r="L350" i="1" s="1"/>
  <c r="AF349" i="2"/>
  <c r="H349" i="1" s="1"/>
  <c r="BQ383" i="2"/>
  <c r="BP383" i="2" s="1"/>
  <c r="P383" i="2"/>
  <c r="D383" i="1" s="1"/>
  <c r="T383" i="1" s="1"/>
  <c r="AB404" i="2"/>
  <c r="AD370" i="2"/>
  <c r="AB370" i="2" s="1"/>
  <c r="AF411" i="2"/>
  <c r="H411" i="1" s="1"/>
  <c r="BR336" i="2"/>
  <c r="BR328" i="2" s="1"/>
  <c r="AB343" i="2"/>
  <c r="AC338" i="2"/>
  <c r="AB338" i="2" s="1"/>
  <c r="P346" i="2"/>
  <c r="D346" i="1" s="1"/>
  <c r="BL346" i="2"/>
  <c r="P346" i="1" s="1"/>
  <c r="AF347" i="2"/>
  <c r="H347" i="1" s="1"/>
  <c r="T347" i="1" s="1"/>
  <c r="AV349" i="2"/>
  <c r="L349" i="1" s="1"/>
  <c r="BQ354" i="2"/>
  <c r="BP354" i="2" s="1"/>
  <c r="BH358" i="2"/>
  <c r="BI357" i="2"/>
  <c r="BH357" i="2" s="1"/>
  <c r="AI370" i="2"/>
  <c r="K370" i="1" s="1"/>
  <c r="P375" i="2"/>
  <c r="D375" i="1" s="1"/>
  <c r="T375" i="1" s="1"/>
  <c r="BQ375" i="2"/>
  <c r="BP375" i="2" s="1"/>
  <c r="AV375" i="2"/>
  <c r="L375" i="1" s="1"/>
  <c r="AW373" i="2"/>
  <c r="BP392" i="2"/>
  <c r="AH395" i="2"/>
  <c r="J395" i="1" s="1"/>
  <c r="AY404" i="2"/>
  <c r="O404" i="1" s="1"/>
  <c r="AV405" i="2"/>
  <c r="L405" i="1" s="1"/>
  <c r="Q405" i="2"/>
  <c r="BQ407" i="2"/>
  <c r="BP407" i="2" s="1"/>
  <c r="AH329" i="2"/>
  <c r="BS336" i="2"/>
  <c r="T338" i="2"/>
  <c r="BD338" i="2"/>
  <c r="BH339" i="2"/>
  <c r="BI338" i="2"/>
  <c r="BH338" i="2" s="1"/>
  <c r="D346" i="2"/>
  <c r="AN349" i="2"/>
  <c r="BL352" i="2"/>
  <c r="P352" i="1" s="1"/>
  <c r="T352" i="1" s="1"/>
  <c r="BR375" i="2"/>
  <c r="AX373" i="2"/>
  <c r="N395" i="2"/>
  <c r="L395" i="2" s="1"/>
  <c r="L396" i="2"/>
  <c r="BD405" i="2"/>
  <c r="H411" i="2"/>
  <c r="Q414" i="2"/>
  <c r="BQ416" i="2"/>
  <c r="D358" i="2"/>
  <c r="AB358" i="2"/>
  <c r="AN358" i="2"/>
  <c r="AZ358" i="2"/>
  <c r="BR364" i="2"/>
  <c r="BR363" i="2" s="1"/>
  <c r="AJ373" i="2"/>
  <c r="S373" i="2"/>
  <c r="BQ397" i="2"/>
  <c r="Q396" i="2"/>
  <c r="P401" i="2"/>
  <c r="D401" i="1" s="1"/>
  <c r="T401" i="1" s="1"/>
  <c r="BQ401" i="2"/>
  <c r="BP401" i="2" s="1"/>
  <c r="BS364" i="2"/>
  <c r="V370" i="2"/>
  <c r="X386" i="2"/>
  <c r="AY385" i="2"/>
  <c r="O385" i="1" s="1"/>
  <c r="W385" i="1" s="1"/>
  <c r="BL386" i="2"/>
  <c r="P386" i="1" s="1"/>
  <c r="BL387" i="2"/>
  <c r="P387" i="1" s="1"/>
  <c r="AV389" i="2"/>
  <c r="L389" i="1" s="1"/>
  <c r="BR397" i="2"/>
  <c r="BR396" i="2" s="1"/>
  <c r="BQ399" i="2"/>
  <c r="AG395" i="2"/>
  <c r="S404" i="2"/>
  <c r="G404" i="1" s="1"/>
  <c r="W404" i="1" s="1"/>
  <c r="H405" i="2"/>
  <c r="BS407" i="2"/>
  <c r="BS405" i="2" s="1"/>
  <c r="BQ408" i="2"/>
  <c r="BS416" i="2"/>
  <c r="BS414" i="2" s="1"/>
  <c r="BR360" i="2"/>
  <c r="BR358" i="2" s="1"/>
  <c r="BR357" i="2" s="1"/>
  <c r="AB363" i="2"/>
  <c r="P364" i="2"/>
  <c r="D364" i="1" s="1"/>
  <c r="BQ364" i="2"/>
  <c r="Q363" i="2"/>
  <c r="AW363" i="2"/>
  <c r="AW357" i="2" s="1"/>
  <c r="AV364" i="2"/>
  <c r="L364" i="1" s="1"/>
  <c r="BQ368" i="2"/>
  <c r="AJ370" i="2"/>
  <c r="AF374" i="2"/>
  <c r="H374" i="1" s="1"/>
  <c r="AH373" i="2"/>
  <c r="BL374" i="2"/>
  <c r="P374" i="1" s="1"/>
  <c r="AV376" i="2"/>
  <c r="L376" i="1" s="1"/>
  <c r="BR380" i="2"/>
  <c r="BP380" i="2" s="1"/>
  <c r="AF387" i="2"/>
  <c r="H387" i="1" s="1"/>
  <c r="AH386" i="2"/>
  <c r="BS389" i="2"/>
  <c r="BP389" i="2" s="1"/>
  <c r="P390" i="2"/>
  <c r="D390" i="1" s="1"/>
  <c r="T390" i="1" s="1"/>
  <c r="BS393" i="2"/>
  <c r="BP393" i="2" s="1"/>
  <c r="BH396" i="2"/>
  <c r="BS397" i="2"/>
  <c r="BS398" i="2"/>
  <c r="W404" i="2"/>
  <c r="W370" i="2" s="1"/>
  <c r="AF406" i="2"/>
  <c r="H406" i="1" s="1"/>
  <c r="BR409" i="2"/>
  <c r="BP409" i="2" s="1"/>
  <c r="AV409" i="2"/>
  <c r="L409" i="1" s="1"/>
  <c r="AF413" i="2"/>
  <c r="H413" i="1" s="1"/>
  <c r="T413" i="1" s="1"/>
  <c r="AF415" i="2"/>
  <c r="H415" i="1" s="1"/>
  <c r="P417" i="2"/>
  <c r="D417" i="1" s="1"/>
  <c r="T417" i="1" s="1"/>
  <c r="BQ417" i="2"/>
  <c r="BP417" i="2" s="1"/>
  <c r="AW404" i="2"/>
  <c r="AV417" i="2"/>
  <c r="L417" i="1" s="1"/>
  <c r="P348" i="2"/>
  <c r="D348" i="1" s="1"/>
  <c r="T348" i="1" s="1"/>
  <c r="P351" i="2"/>
  <c r="D351" i="1" s="1"/>
  <c r="T351" i="1" s="1"/>
  <c r="P354" i="2"/>
  <c r="D354" i="1" s="1"/>
  <c r="T354" i="1" s="1"/>
  <c r="BS360" i="2"/>
  <c r="BS358" i="2" s="1"/>
  <c r="P361" i="2"/>
  <c r="D361" i="1" s="1"/>
  <c r="BQ361" i="2"/>
  <c r="BP361" i="2" s="1"/>
  <c r="AV361" i="2"/>
  <c r="L361" i="1" s="1"/>
  <c r="BR368" i="2"/>
  <c r="BG370" i="2"/>
  <c r="BS376" i="2"/>
  <c r="BS373" i="2" s="1"/>
  <c r="BS372" i="2" s="1"/>
  <c r="P377" i="2"/>
  <c r="D377" i="1" s="1"/>
  <c r="T377" i="1" s="1"/>
  <c r="BS380" i="2"/>
  <c r="P381" i="2"/>
  <c r="D381" i="1" s="1"/>
  <c r="BQ381" i="2"/>
  <c r="BP381" i="2" s="1"/>
  <c r="AV381" i="2"/>
  <c r="L381" i="1" s="1"/>
  <c r="BL385" i="2"/>
  <c r="P385" i="1" s="1"/>
  <c r="P398" i="2"/>
  <c r="D398" i="1" s="1"/>
  <c r="T398" i="1" s="1"/>
  <c r="BQ398" i="2"/>
  <c r="AV398" i="2"/>
  <c r="L398" i="1" s="1"/>
  <c r="AW396" i="2"/>
  <c r="AF400" i="2"/>
  <c r="H400" i="1" s="1"/>
  <c r="BS409" i="2"/>
  <c r="BN372" i="2"/>
  <c r="BO385" i="2"/>
  <c r="S385" i="1" s="1"/>
  <c r="BR390" i="2"/>
  <c r="BR402" i="2"/>
  <c r="BP402" i="2" s="1"/>
  <c r="BL405" i="2"/>
  <c r="P405" i="1" s="1"/>
  <c r="BM404" i="2"/>
  <c r="Q408" i="2"/>
  <c r="BQ410" i="2"/>
  <c r="BL414" i="2"/>
  <c r="P414" i="1" s="1"/>
  <c r="BQ365" i="2"/>
  <c r="BO372" i="2"/>
  <c r="BR377" i="2"/>
  <c r="BP377" i="2" s="1"/>
  <c r="AY395" i="2"/>
  <c r="O395" i="1" s="1"/>
  <c r="W395" i="1" s="1"/>
  <c r="BR410" i="2"/>
  <c r="BQ412" i="2"/>
  <c r="BP362" i="2"/>
  <c r="J370" i="2"/>
  <c r="H370" i="2" s="1"/>
  <c r="AT370" i="2"/>
  <c r="AA370" i="2"/>
  <c r="X370" i="2" s="1"/>
  <c r="BS377" i="2"/>
  <c r="BQ382" i="2"/>
  <c r="P391" i="2"/>
  <c r="D391" i="1" s="1"/>
  <c r="BQ391" i="2"/>
  <c r="BP391" i="2" s="1"/>
  <c r="AW385" i="2"/>
  <c r="AV391" i="2"/>
  <c r="L391" i="1" s="1"/>
  <c r="BL407" i="2"/>
  <c r="P407" i="1" s="1"/>
  <c r="T407" i="1" s="1"/>
  <c r="BS410" i="2"/>
  <c r="BR412" i="2"/>
  <c r="BQ418" i="2"/>
  <c r="BP418" i="2" s="1"/>
  <c r="BR362" i="2"/>
  <c r="AV362" i="2"/>
  <c r="L362" i="1" s="1"/>
  <c r="BS365" i="2"/>
  <c r="P366" i="2"/>
  <c r="D366" i="1" s="1"/>
  <c r="T366" i="1" s="1"/>
  <c r="K370" i="2"/>
  <c r="AU370" i="2"/>
  <c r="BQ374" i="2"/>
  <c r="Q373" i="2"/>
  <c r="P378" i="2"/>
  <c r="D378" i="1" s="1"/>
  <c r="BQ378" i="2"/>
  <c r="BP378" i="2" s="1"/>
  <c r="AV378" i="2"/>
  <c r="L378" i="1" s="1"/>
  <c r="AV382" i="2"/>
  <c r="L382" i="1" s="1"/>
  <c r="BQ387" i="2"/>
  <c r="Q386" i="2"/>
  <c r="AG385" i="2"/>
  <c r="BR399" i="2"/>
  <c r="AV399" i="2"/>
  <c r="L399" i="1" s="1"/>
  <c r="T399" i="1" s="1"/>
  <c r="AF409" i="2"/>
  <c r="H409" i="1" s="1"/>
  <c r="BS412" i="2"/>
  <c r="BS411" i="2" s="1"/>
  <c r="BR418" i="2"/>
  <c r="AV418" i="2"/>
  <c r="L418" i="1" s="1"/>
  <c r="BS362" i="2"/>
  <c r="N370" i="2"/>
  <c r="BR374" i="2"/>
  <c r="BR373" i="2" s="1"/>
  <c r="BR372" i="2" s="1"/>
  <c r="AG373" i="2"/>
  <c r="BS382" i="2"/>
  <c r="BR387" i="2"/>
  <c r="BR386" i="2" s="1"/>
  <c r="BS399" i="2"/>
  <c r="BF404" i="2"/>
  <c r="BD404" i="2" s="1"/>
  <c r="BQ406" i="2"/>
  <c r="Q411" i="2"/>
  <c r="BQ413" i="2"/>
  <c r="BQ415" i="2"/>
  <c r="BS418" i="2"/>
  <c r="BR413" i="2"/>
  <c r="BR416" i="2"/>
  <c r="BR414" i="2" s="1"/>
  <c r="P362" i="2"/>
  <c r="D362" i="1" s="1"/>
  <c r="T362" i="1" s="1"/>
  <c r="P365" i="2"/>
  <c r="D365" i="1" s="1"/>
  <c r="T365" i="1" s="1"/>
  <c r="P368" i="2"/>
  <c r="D368" i="1" s="1"/>
  <c r="P376" i="2"/>
  <c r="D376" i="1" s="1"/>
  <c r="T376" i="1" s="1"/>
  <c r="P379" i="2"/>
  <c r="D379" i="1" s="1"/>
  <c r="T379" i="1" s="1"/>
  <c r="P382" i="2"/>
  <c r="D382" i="1" s="1"/>
  <c r="P389" i="2"/>
  <c r="D389" i="1" s="1"/>
  <c r="T389" i="1" s="1"/>
  <c r="P392" i="2"/>
  <c r="D392" i="1" s="1"/>
  <c r="T392" i="1" s="1"/>
  <c r="P406" i="2"/>
  <c r="D406" i="1" s="1"/>
  <c r="P409" i="2"/>
  <c r="D409" i="1" s="1"/>
  <c r="T409" i="1" s="1"/>
  <c r="P412" i="2"/>
  <c r="D412" i="1" s="1"/>
  <c r="T412" i="1" s="1"/>
  <c r="P415" i="2"/>
  <c r="D415" i="1" s="1"/>
  <c r="T415" i="1" s="1"/>
  <c r="P418" i="2"/>
  <c r="D418" i="1" s="1"/>
  <c r="K420" i="2" l="1"/>
  <c r="I194" i="1"/>
  <c r="BR12" i="2"/>
  <c r="BR10" i="2" s="1"/>
  <c r="BP161" i="2"/>
  <c r="E255" i="1"/>
  <c r="AV357" i="2"/>
  <c r="L357" i="1" s="1"/>
  <c r="M357" i="1"/>
  <c r="BP329" i="2"/>
  <c r="BQ328" i="2"/>
  <c r="BQ208" i="2"/>
  <c r="BP209" i="2"/>
  <c r="P119" i="2"/>
  <c r="D119" i="1" s="1"/>
  <c r="E119" i="1"/>
  <c r="U119" i="1" s="1"/>
  <c r="AK177" i="2"/>
  <c r="AJ177" i="2" s="1"/>
  <c r="AJ179" i="2"/>
  <c r="S10" i="1"/>
  <c r="T404" i="2"/>
  <c r="AF260" i="2"/>
  <c r="H260" i="1" s="1"/>
  <c r="I260" i="1"/>
  <c r="U260" i="1" s="1"/>
  <c r="P161" i="2"/>
  <c r="D161" i="1" s="1"/>
  <c r="F161" i="1"/>
  <c r="V161" i="1" s="1"/>
  <c r="P116" i="2"/>
  <c r="D116" i="1" s="1"/>
  <c r="E116" i="1"/>
  <c r="BG177" i="2"/>
  <c r="AW28" i="2"/>
  <c r="AV29" i="2"/>
  <c r="L29" i="1" s="1"/>
  <c r="M29" i="1"/>
  <c r="BS13" i="2"/>
  <c r="BS12" i="2" s="1"/>
  <c r="BS10" i="2" s="1"/>
  <c r="AV338" i="2"/>
  <c r="L338" i="1" s="1"/>
  <c r="M338" i="1"/>
  <c r="I338" i="1"/>
  <c r="T246" i="1"/>
  <c r="BP262" i="2"/>
  <c r="BQ260" i="2"/>
  <c r="BP260" i="2" s="1"/>
  <c r="O179" i="1"/>
  <c r="BS161" i="2"/>
  <c r="BS157" i="2" s="1"/>
  <c r="T107" i="1"/>
  <c r="BL171" i="2"/>
  <c r="P171" i="1" s="1"/>
  <c r="BM170" i="2"/>
  <c r="Q171" i="1"/>
  <c r="U171" i="1" s="1"/>
  <c r="M238" i="1"/>
  <c r="BH137" i="2"/>
  <c r="V59" i="1"/>
  <c r="AV148" i="2"/>
  <c r="L148" i="1" s="1"/>
  <c r="M148" i="1"/>
  <c r="BQ137" i="2"/>
  <c r="AF116" i="2"/>
  <c r="H116" i="1" s="1"/>
  <c r="J116" i="1"/>
  <c r="V116" i="1" s="1"/>
  <c r="AK67" i="2"/>
  <c r="AJ67" i="2" s="1"/>
  <c r="AJ69" i="2"/>
  <c r="BQ82" i="2"/>
  <c r="BP82" i="2" s="1"/>
  <c r="BP83" i="2"/>
  <c r="AV141" i="2"/>
  <c r="L141" i="1" s="1"/>
  <c r="M141" i="1"/>
  <c r="BR123" i="2"/>
  <c r="BE67" i="2"/>
  <c r="BD67" i="2" s="1"/>
  <c r="Q88" i="2"/>
  <c r="P89" i="2"/>
  <c r="D89" i="1" s="1"/>
  <c r="E89" i="1"/>
  <c r="AX69" i="2"/>
  <c r="N70" i="1"/>
  <c r="AX88" i="2"/>
  <c r="N88" i="1" s="1"/>
  <c r="N89" i="1"/>
  <c r="BP81" i="2"/>
  <c r="R12" i="2"/>
  <c r="F13" i="1"/>
  <c r="BL148" i="2"/>
  <c r="P148" i="1" s="1"/>
  <c r="M45" i="1"/>
  <c r="BS171" i="2"/>
  <c r="BS170" i="2" s="1"/>
  <c r="BR70" i="2"/>
  <c r="BR69" i="2" s="1"/>
  <c r="P29" i="2"/>
  <c r="D29" i="1" s="1"/>
  <c r="Q28" i="2"/>
  <c r="E29" i="1"/>
  <c r="BP51" i="2"/>
  <c r="AF248" i="2"/>
  <c r="H248" i="1" s="1"/>
  <c r="I248" i="1"/>
  <c r="BQ239" i="2"/>
  <c r="BP240" i="2"/>
  <c r="AV290" i="2"/>
  <c r="L290" i="1" s="1"/>
  <c r="M290" i="1"/>
  <c r="BS208" i="2"/>
  <c r="BS194" i="2" s="1"/>
  <c r="BH179" i="2"/>
  <c r="BP196" i="2"/>
  <c r="BQ195" i="2"/>
  <c r="BS238" i="2"/>
  <c r="AF195" i="2"/>
  <c r="H195" i="1" s="1"/>
  <c r="T195" i="1" s="1"/>
  <c r="AH194" i="2"/>
  <c r="J194" i="1" s="1"/>
  <c r="J195" i="1"/>
  <c r="H194" i="2"/>
  <c r="I177" i="2"/>
  <c r="T151" i="1"/>
  <c r="T98" i="1"/>
  <c r="AI220" i="2"/>
  <c r="K223" i="1"/>
  <c r="BP172" i="2"/>
  <c r="BQ171" i="2"/>
  <c r="L137" i="2"/>
  <c r="P187" i="2"/>
  <c r="D187" i="1" s="1"/>
  <c r="AY111" i="2"/>
  <c r="AV127" i="2"/>
  <c r="L127" i="1" s="1"/>
  <c r="O127" i="1"/>
  <c r="AF97" i="2"/>
  <c r="H97" i="1" s="1"/>
  <c r="P130" i="2"/>
  <c r="D130" i="1" s="1"/>
  <c r="BL127" i="2"/>
  <c r="P127" i="1" s="1"/>
  <c r="Q127" i="1"/>
  <c r="U127" i="1" s="1"/>
  <c r="S69" i="2"/>
  <c r="BH194" i="2"/>
  <c r="BI177" i="2"/>
  <c r="BH177" i="2" s="1"/>
  <c r="P78" i="2"/>
  <c r="D78" i="1" s="1"/>
  <c r="E78" i="1"/>
  <c r="BP63" i="2"/>
  <c r="AV116" i="2"/>
  <c r="L116" i="1" s="1"/>
  <c r="M116" i="1"/>
  <c r="AV104" i="2"/>
  <c r="L104" i="1" s="1"/>
  <c r="T104" i="1" s="1"/>
  <c r="M104" i="1"/>
  <c r="U104" i="1" s="1"/>
  <c r="BN137" i="2"/>
  <c r="R137" i="1" s="1"/>
  <c r="BS53" i="2"/>
  <c r="T47" i="1"/>
  <c r="AO420" i="2"/>
  <c r="AN10" i="2"/>
  <c r="AI88" i="2"/>
  <c r="K88" i="1" s="1"/>
  <c r="K89" i="1"/>
  <c r="W89" i="1" s="1"/>
  <c r="AK10" i="2"/>
  <c r="AJ12" i="2"/>
  <c r="AD420" i="2"/>
  <c r="P123" i="2"/>
  <c r="D123" i="1" s="1"/>
  <c r="R45" i="2"/>
  <c r="F45" i="1" s="1"/>
  <c r="V45" i="1" s="1"/>
  <c r="BP98" i="2"/>
  <c r="BI10" i="2"/>
  <c r="BH12" i="2"/>
  <c r="AE420" i="2"/>
  <c r="AV59" i="2"/>
  <c r="L59" i="1" s="1"/>
  <c r="T40" i="1"/>
  <c r="BP50" i="2"/>
  <c r="BP300" i="2"/>
  <c r="AF245" i="2"/>
  <c r="H245" i="1" s="1"/>
  <c r="I245" i="1"/>
  <c r="U245" i="1" s="1"/>
  <c r="AF205" i="2"/>
  <c r="H205" i="1" s="1"/>
  <c r="I205" i="1"/>
  <c r="BR226" i="2"/>
  <c r="F226" i="1"/>
  <c r="V226" i="1" s="1"/>
  <c r="Y67" i="2"/>
  <c r="X67" i="2" s="1"/>
  <c r="X69" i="2"/>
  <c r="BN357" i="2"/>
  <c r="BL358" i="2"/>
  <c r="P358" i="1" s="1"/>
  <c r="R358" i="1"/>
  <c r="V358" i="1" s="1"/>
  <c r="AF357" i="2"/>
  <c r="H357" i="1" s="1"/>
  <c r="I357" i="1"/>
  <c r="T290" i="1"/>
  <c r="T179" i="2"/>
  <c r="V177" i="2"/>
  <c r="V420" i="2" s="1"/>
  <c r="BH67" i="2"/>
  <c r="BP14" i="2"/>
  <c r="BQ13" i="2"/>
  <c r="BP336" i="2"/>
  <c r="AF408" i="2"/>
  <c r="H408" i="1" s="1"/>
  <c r="J408" i="1"/>
  <c r="V408" i="1" s="1"/>
  <c r="AV297" i="2"/>
  <c r="L297" i="1" s="1"/>
  <c r="N297" i="1"/>
  <c r="V297" i="1" s="1"/>
  <c r="AV287" i="2"/>
  <c r="L287" i="1" s="1"/>
  <c r="T287" i="1" s="1"/>
  <c r="M287" i="1"/>
  <c r="T378" i="1"/>
  <c r="BP413" i="2"/>
  <c r="Q372" i="2"/>
  <c r="P373" i="2"/>
  <c r="D373" i="1" s="1"/>
  <c r="E373" i="1"/>
  <c r="BF370" i="2"/>
  <c r="BD370" i="2" s="1"/>
  <c r="BP376" i="2"/>
  <c r="P405" i="2"/>
  <c r="D405" i="1" s="1"/>
  <c r="T405" i="1" s="1"/>
  <c r="Q404" i="2"/>
  <c r="E405" i="1"/>
  <c r="U405" i="1" s="1"/>
  <c r="Q328" i="2"/>
  <c r="P329" i="2"/>
  <c r="D329" i="1" s="1"/>
  <c r="E329" i="1"/>
  <c r="U329" i="1" s="1"/>
  <c r="AZ338" i="2"/>
  <c r="BA306" i="2"/>
  <c r="BP298" i="2"/>
  <c r="BQ297" i="2"/>
  <c r="BP297" i="2" s="1"/>
  <c r="AF329" i="2"/>
  <c r="H329" i="1" s="1"/>
  <c r="AG328" i="2"/>
  <c r="I329" i="1"/>
  <c r="BP289" i="2"/>
  <c r="BQ309" i="2"/>
  <c r="BP310" i="2"/>
  <c r="AF290" i="2"/>
  <c r="H290" i="1" s="1"/>
  <c r="I290" i="1"/>
  <c r="U290" i="1" s="1"/>
  <c r="AH279" i="2"/>
  <c r="J279" i="1" s="1"/>
  <c r="J287" i="1"/>
  <c r="V287" i="1" s="1"/>
  <c r="AV280" i="2"/>
  <c r="L280" i="1" s="1"/>
  <c r="AW279" i="2"/>
  <c r="M280" i="1"/>
  <c r="P270" i="2"/>
  <c r="D270" i="1" s="1"/>
  <c r="E270" i="1"/>
  <c r="BQ287" i="2"/>
  <c r="BP287" i="2" s="1"/>
  <c r="T240" i="1"/>
  <c r="T264" i="1"/>
  <c r="AR255" i="2"/>
  <c r="AS177" i="2"/>
  <c r="AR177" i="2" s="1"/>
  <c r="E238" i="1"/>
  <c r="BP324" i="2"/>
  <c r="P171" i="2"/>
  <c r="D171" i="1" s="1"/>
  <c r="R170" i="2"/>
  <c r="F171" i="1"/>
  <c r="V171" i="1" s="1"/>
  <c r="H179" i="2"/>
  <c r="J177" i="2"/>
  <c r="BL223" i="2"/>
  <c r="P223" i="1" s="1"/>
  <c r="AW194" i="2"/>
  <c r="AV195" i="2"/>
  <c r="L195" i="1" s="1"/>
  <c r="M195" i="1"/>
  <c r="BP248" i="2"/>
  <c r="AY238" i="2"/>
  <c r="O238" i="1" s="1"/>
  <c r="W238" i="1" s="1"/>
  <c r="O239" i="1"/>
  <c r="W239" i="1" s="1"/>
  <c r="BM179" i="2"/>
  <c r="BL180" i="2"/>
  <c r="P180" i="1" s="1"/>
  <c r="Q180" i="1"/>
  <c r="AF226" i="2"/>
  <c r="H226" i="1" s="1"/>
  <c r="I226" i="1"/>
  <c r="U226" i="1" s="1"/>
  <c r="T231" i="1"/>
  <c r="T145" i="1"/>
  <c r="T95" i="1"/>
  <c r="AV170" i="2"/>
  <c r="L170" i="1" s="1"/>
  <c r="M170" i="1"/>
  <c r="I137" i="1"/>
  <c r="BL184" i="2"/>
  <c r="P184" i="1" s="1"/>
  <c r="R184" i="1"/>
  <c r="V184" i="1" s="1"/>
  <c r="BP188" i="2"/>
  <c r="BS130" i="2"/>
  <c r="AF127" i="2"/>
  <c r="H127" i="1" s="1"/>
  <c r="T127" i="1" s="1"/>
  <c r="K127" i="1"/>
  <c r="W127" i="1" s="1"/>
  <c r="P101" i="2"/>
  <c r="D101" i="1" s="1"/>
  <c r="T101" i="1" s="1"/>
  <c r="E101" i="1"/>
  <c r="U101" i="1" s="1"/>
  <c r="AH111" i="2"/>
  <c r="J112" i="1"/>
  <c r="Q45" i="2"/>
  <c r="P46" i="2"/>
  <c r="D46" i="1" s="1"/>
  <c r="T46" i="1" s="1"/>
  <c r="E46" i="1"/>
  <c r="U46" i="1" s="1"/>
  <c r="BP31" i="2"/>
  <c r="BQ29" i="2"/>
  <c r="BM12" i="2"/>
  <c r="BL13" i="2"/>
  <c r="P13" i="1" s="1"/>
  <c r="Q13" i="1"/>
  <c r="AS67" i="2"/>
  <c r="AR67" i="2" s="1"/>
  <c r="AR69" i="2"/>
  <c r="AU420" i="2"/>
  <c r="P53" i="2"/>
  <c r="D53" i="1" s="1"/>
  <c r="U67" i="2"/>
  <c r="T67" i="2" s="1"/>
  <c r="T69" i="2"/>
  <c r="BP40" i="2"/>
  <c r="BR370" i="2"/>
  <c r="BP359" i="2"/>
  <c r="BQ358" i="2"/>
  <c r="U248" i="1"/>
  <c r="D248" i="1"/>
  <c r="T248" i="1" s="1"/>
  <c r="AH328" i="2"/>
  <c r="J329" i="1"/>
  <c r="AF314" i="2"/>
  <c r="H314" i="1" s="1"/>
  <c r="I314" i="1"/>
  <c r="BL195" i="2"/>
  <c r="P195" i="1" s="1"/>
  <c r="BM194" i="2"/>
  <c r="Q195" i="1"/>
  <c r="AF130" i="2"/>
  <c r="H130" i="1" s="1"/>
  <c r="K130" i="1"/>
  <c r="W130" i="1" s="1"/>
  <c r="BL104" i="2"/>
  <c r="P104" i="1" s="1"/>
  <c r="Q104" i="1"/>
  <c r="AI170" i="2"/>
  <c r="K170" i="1" s="1"/>
  <c r="W170" i="1" s="1"/>
  <c r="K171" i="1"/>
  <c r="W171" i="1" s="1"/>
  <c r="AX372" i="2"/>
  <c r="N373" i="1"/>
  <c r="BP347" i="2"/>
  <c r="BQ346" i="2"/>
  <c r="BP346" i="2" s="1"/>
  <c r="BI306" i="2"/>
  <c r="BH306" i="2" s="1"/>
  <c r="BH308" i="2"/>
  <c r="P411" i="2"/>
  <c r="D411" i="1" s="1"/>
  <c r="T411" i="1" s="1"/>
  <c r="E411" i="1"/>
  <c r="U411" i="1" s="1"/>
  <c r="BQ373" i="2"/>
  <c r="BP374" i="2"/>
  <c r="AV385" i="2"/>
  <c r="L385" i="1" s="1"/>
  <c r="M385" i="1"/>
  <c r="BL372" i="2"/>
  <c r="P372" i="1" s="1"/>
  <c r="R372" i="1"/>
  <c r="AV404" i="2"/>
  <c r="L404" i="1" s="1"/>
  <c r="M404" i="1"/>
  <c r="T370" i="2"/>
  <c r="S328" i="2"/>
  <c r="G329" i="1"/>
  <c r="Q321" i="2"/>
  <c r="P322" i="2"/>
  <c r="D322" i="1" s="1"/>
  <c r="E322" i="1"/>
  <c r="AF297" i="2"/>
  <c r="H297" i="1" s="1"/>
  <c r="I297" i="1"/>
  <c r="T294" i="1"/>
  <c r="T330" i="1"/>
  <c r="AF322" i="2"/>
  <c r="H322" i="1" s="1"/>
  <c r="AG321" i="2"/>
  <c r="I322" i="1"/>
  <c r="AY370" i="2"/>
  <c r="O370" i="1" s="1"/>
  <c r="I306" i="2"/>
  <c r="H306" i="2" s="1"/>
  <c r="H308" i="2"/>
  <c r="Q279" i="2"/>
  <c r="P280" i="2"/>
  <c r="D280" i="1" s="1"/>
  <c r="T280" i="1" s="1"/>
  <c r="E280" i="1"/>
  <c r="U280" i="1" s="1"/>
  <c r="BL300" i="2"/>
  <c r="P300" i="1" s="1"/>
  <c r="Q300" i="1"/>
  <c r="AG279" i="2"/>
  <c r="AV270" i="2"/>
  <c r="L270" i="1" s="1"/>
  <c r="M270" i="1"/>
  <c r="AR306" i="2"/>
  <c r="BQ270" i="2"/>
  <c r="BP271" i="2"/>
  <c r="T261" i="1"/>
  <c r="P263" i="2"/>
  <c r="D263" i="1" s="1"/>
  <c r="BQ290" i="2"/>
  <c r="BL231" i="2"/>
  <c r="P231" i="1" s="1"/>
  <c r="Q231" i="1"/>
  <c r="U231" i="1" s="1"/>
  <c r="BQ205" i="2"/>
  <c r="BP205" i="2" s="1"/>
  <c r="BP206" i="2"/>
  <c r="BR223" i="2"/>
  <c r="BR220" i="2" s="1"/>
  <c r="F223" i="1"/>
  <c r="V223" i="1" s="1"/>
  <c r="BL205" i="2"/>
  <c r="P205" i="1" s="1"/>
  <c r="T244" i="1"/>
  <c r="T214" i="1"/>
  <c r="AF180" i="2"/>
  <c r="H180" i="1" s="1"/>
  <c r="T180" i="1" s="1"/>
  <c r="AG179" i="2"/>
  <c r="I180" i="1"/>
  <c r="U180" i="1" s="1"/>
  <c r="BO179" i="2"/>
  <c r="S180" i="1"/>
  <c r="W180" i="1" s="1"/>
  <c r="BP226" i="2"/>
  <c r="BN179" i="2"/>
  <c r="R180" i="1"/>
  <c r="BL164" i="2"/>
  <c r="P164" i="1" s="1"/>
  <c r="Q164" i="1"/>
  <c r="U164" i="1" s="1"/>
  <c r="AF171" i="2"/>
  <c r="H171" i="1" s="1"/>
  <c r="BP165" i="2"/>
  <c r="BQ164" i="2"/>
  <c r="BP164" i="2" s="1"/>
  <c r="BQ187" i="2"/>
  <c r="BP187" i="2" s="1"/>
  <c r="BP107" i="2"/>
  <c r="P93" i="2"/>
  <c r="E93" i="1"/>
  <c r="BR137" i="2"/>
  <c r="AF123" i="2"/>
  <c r="H123" i="1" s="1"/>
  <c r="J123" i="1"/>
  <c r="V123" i="1" s="1"/>
  <c r="T102" i="1"/>
  <c r="BL59" i="2"/>
  <c r="P59" i="1" s="1"/>
  <c r="Q59" i="1"/>
  <c r="W144" i="1"/>
  <c r="AF50" i="2"/>
  <c r="H50" i="1" s="1"/>
  <c r="I50" i="1"/>
  <c r="AF53" i="2"/>
  <c r="H53" i="1" s="1"/>
  <c r="I53" i="1"/>
  <c r="T61" i="1"/>
  <c r="BP47" i="2"/>
  <c r="BQ46" i="2"/>
  <c r="BS70" i="2"/>
  <c r="BS69" i="2" s="1"/>
  <c r="BN69" i="2"/>
  <c r="R70" i="1"/>
  <c r="AR10" i="2"/>
  <c r="L12" i="2"/>
  <c r="M10" i="2"/>
  <c r="T37" i="1"/>
  <c r="AG45" i="2"/>
  <c r="BP25" i="2"/>
  <c r="S372" i="2"/>
  <c r="G373" i="1"/>
  <c r="W373" i="1" s="1"/>
  <c r="O370" i="2"/>
  <c r="L370" i="2" s="1"/>
  <c r="L372" i="2"/>
  <c r="AX255" i="2"/>
  <c r="N255" i="1" s="1"/>
  <c r="N256" i="1"/>
  <c r="BQ119" i="2"/>
  <c r="BP119" i="2" s="1"/>
  <c r="BP120" i="2"/>
  <c r="AV273" i="2"/>
  <c r="L273" i="1" s="1"/>
  <c r="M273" i="1"/>
  <c r="AF157" i="2"/>
  <c r="H157" i="1" s="1"/>
  <c r="I157" i="1"/>
  <c r="BF67" i="2"/>
  <c r="BD69" i="2"/>
  <c r="AZ308" i="2"/>
  <c r="BC306" i="2"/>
  <c r="BC420" i="2" s="1"/>
  <c r="BL263" i="2"/>
  <c r="P263" i="1" s="1"/>
  <c r="Q263" i="1"/>
  <c r="U263" i="1" s="1"/>
  <c r="AV300" i="2"/>
  <c r="L300" i="1" s="1"/>
  <c r="N300" i="1"/>
  <c r="V300" i="1" s="1"/>
  <c r="T382" i="1"/>
  <c r="BP406" i="2"/>
  <c r="BQ405" i="2"/>
  <c r="BO370" i="2"/>
  <c r="S370" i="1" s="1"/>
  <c r="S372" i="1"/>
  <c r="BS408" i="2"/>
  <c r="BS404" i="2" s="1"/>
  <c r="BS370" i="2" s="1"/>
  <c r="BP368" i="2"/>
  <c r="BS363" i="2"/>
  <c r="BS357" i="2" s="1"/>
  <c r="BP316" i="2"/>
  <c r="P293" i="2"/>
  <c r="D293" i="1" s="1"/>
  <c r="T293" i="1" s="1"/>
  <c r="E293" i="1"/>
  <c r="D338" i="2"/>
  <c r="BM328" i="2"/>
  <c r="BL329" i="2"/>
  <c r="P329" i="1" s="1"/>
  <c r="Q329" i="1"/>
  <c r="Y306" i="2"/>
  <c r="X306" i="2" s="1"/>
  <c r="X308" i="2"/>
  <c r="T323" i="1"/>
  <c r="BQ280" i="2"/>
  <c r="BP281" i="2"/>
  <c r="AF300" i="2"/>
  <c r="H300" i="1" s="1"/>
  <c r="T300" i="1" s="1"/>
  <c r="I300" i="1"/>
  <c r="U300" i="1" s="1"/>
  <c r="T233" i="1"/>
  <c r="R321" i="2"/>
  <c r="F321" i="1" s="1"/>
  <c r="V321" i="1" s="1"/>
  <c r="F322" i="1"/>
  <c r="V322" i="1" s="1"/>
  <c r="BP334" i="2"/>
  <c r="AI255" i="2"/>
  <c r="K255" i="1" s="1"/>
  <c r="K260" i="1"/>
  <c r="W260" i="1" s="1"/>
  <c r="E179" i="1"/>
  <c r="AF287" i="2"/>
  <c r="H287" i="1" s="1"/>
  <c r="I287" i="1"/>
  <c r="U287" i="1" s="1"/>
  <c r="AX179" i="2"/>
  <c r="N180" i="1"/>
  <c r="M220" i="1"/>
  <c r="BQ180" i="2"/>
  <c r="BP181" i="2"/>
  <c r="Q220" i="2"/>
  <c r="Q177" i="2" s="1"/>
  <c r="P223" i="2"/>
  <c r="D223" i="1" s="1"/>
  <c r="BQ223" i="2"/>
  <c r="E223" i="1"/>
  <c r="U223" i="1" s="1"/>
  <c r="BP197" i="2"/>
  <c r="BP244" i="2"/>
  <c r="BS179" i="2"/>
  <c r="P226" i="2"/>
  <c r="D226" i="1" s="1"/>
  <c r="AR179" i="2"/>
  <c r="P144" i="2"/>
  <c r="D144" i="1" s="1"/>
  <c r="T144" i="1" s="1"/>
  <c r="E144" i="1"/>
  <c r="U144" i="1" s="1"/>
  <c r="AX220" i="2"/>
  <c r="N220" i="1" s="1"/>
  <c r="BP162" i="2"/>
  <c r="T207" i="1"/>
  <c r="AR157" i="2"/>
  <c r="D179" i="2"/>
  <c r="E177" i="2"/>
  <c r="R179" i="2"/>
  <c r="F180" i="1"/>
  <c r="O177" i="2"/>
  <c r="BP121" i="2"/>
  <c r="T143" i="1"/>
  <c r="BS123" i="2"/>
  <c r="BP123" i="2" s="1"/>
  <c r="BP124" i="2"/>
  <c r="BP151" i="2"/>
  <c r="BL116" i="2"/>
  <c r="P116" i="1" s="1"/>
  <c r="Q116" i="1"/>
  <c r="AF59" i="2"/>
  <c r="H59" i="1" s="1"/>
  <c r="I59" i="1"/>
  <c r="BQ59" i="2"/>
  <c r="BP59" i="2" s="1"/>
  <c r="BP60" i="2"/>
  <c r="BS104" i="2"/>
  <c r="BS88" i="2" s="1"/>
  <c r="P59" i="2"/>
  <c r="D59" i="1" s="1"/>
  <c r="E59" i="1"/>
  <c r="AW111" i="2"/>
  <c r="AV112" i="2"/>
  <c r="L112" i="1" s="1"/>
  <c r="M112" i="1"/>
  <c r="P82" i="2"/>
  <c r="D82" i="1" s="1"/>
  <c r="T82" i="1" s="1"/>
  <c r="E82" i="1"/>
  <c r="BL19" i="2"/>
  <c r="P19" i="1" s="1"/>
  <c r="Q19" i="1"/>
  <c r="AI69" i="2"/>
  <c r="K70" i="1"/>
  <c r="W70" i="1" s="1"/>
  <c r="BL112" i="2"/>
  <c r="P112" i="1" s="1"/>
  <c r="BM111" i="2"/>
  <c r="Q112" i="1"/>
  <c r="AV53" i="2"/>
  <c r="L53" i="1" s="1"/>
  <c r="M53" i="1"/>
  <c r="BP37" i="2"/>
  <c r="BR93" i="2"/>
  <c r="BP93" i="2" s="1"/>
  <c r="AW69" i="2"/>
  <c r="AV70" i="2"/>
  <c r="L70" i="1" s="1"/>
  <c r="M70" i="1"/>
  <c r="BP24" i="2"/>
  <c r="AH28" i="2"/>
  <c r="J28" i="1" s="1"/>
  <c r="J29" i="1"/>
  <c r="AX45" i="2"/>
  <c r="N45" i="1" s="1"/>
  <c r="N46" i="1"/>
  <c r="V46" i="1" s="1"/>
  <c r="BM321" i="2"/>
  <c r="BL322" i="2"/>
  <c r="P322" i="1" s="1"/>
  <c r="Q322" i="1"/>
  <c r="BL220" i="2"/>
  <c r="P220" i="1" s="1"/>
  <c r="Q220" i="1"/>
  <c r="BP112" i="2"/>
  <c r="W420" i="2"/>
  <c r="BR411" i="2"/>
  <c r="AV284" i="2"/>
  <c r="L284" i="1" s="1"/>
  <c r="T284" i="1" s="1"/>
  <c r="M284" i="1"/>
  <c r="U284" i="1" s="1"/>
  <c r="BD179" i="2"/>
  <c r="BF177" i="2"/>
  <c r="AV157" i="2"/>
  <c r="L157" i="1" s="1"/>
  <c r="M157" i="1"/>
  <c r="P112" i="2"/>
  <c r="D112" i="1" s="1"/>
  <c r="T112" i="1" s="1"/>
  <c r="Q111" i="2"/>
  <c r="E112" i="1"/>
  <c r="U112" i="1" s="1"/>
  <c r="BO328" i="2"/>
  <c r="S329" i="1"/>
  <c r="BL279" i="2"/>
  <c r="P279" i="1" s="1"/>
  <c r="Q279" i="1"/>
  <c r="AJ255" i="2"/>
  <c r="T391" i="1"/>
  <c r="BP416" i="2"/>
  <c r="BP350" i="2"/>
  <c r="BQ349" i="2"/>
  <c r="BP349" i="2" s="1"/>
  <c r="T318" i="1"/>
  <c r="Q308" i="2"/>
  <c r="P309" i="2"/>
  <c r="D309" i="1" s="1"/>
  <c r="E309" i="1"/>
  <c r="T340" i="1"/>
  <c r="T288" i="1"/>
  <c r="M328" i="1"/>
  <c r="P343" i="2"/>
  <c r="D343" i="1" s="1"/>
  <c r="T343" i="1" s="1"/>
  <c r="E343" i="1"/>
  <c r="U343" i="1" s="1"/>
  <c r="BS328" i="2"/>
  <c r="AX279" i="2"/>
  <c r="N279" i="1" s="1"/>
  <c r="V279" i="1" s="1"/>
  <c r="X194" i="2"/>
  <c r="Y177" i="2"/>
  <c r="X177" i="2" s="1"/>
  <c r="AV263" i="2"/>
  <c r="L263" i="1" s="1"/>
  <c r="R194" i="2"/>
  <c r="F194" i="1" s="1"/>
  <c r="V194" i="1" s="1"/>
  <c r="F195" i="1"/>
  <c r="V195" i="1" s="1"/>
  <c r="T217" i="1"/>
  <c r="AY194" i="2"/>
  <c r="O194" i="1" s="1"/>
  <c r="O195" i="1"/>
  <c r="W195" i="1" s="1"/>
  <c r="BP250" i="2"/>
  <c r="BR211" i="2"/>
  <c r="BR194" i="2" s="1"/>
  <c r="S220" i="2"/>
  <c r="G220" i="1" s="1"/>
  <c r="BS223" i="2"/>
  <c r="BS220" i="2" s="1"/>
  <c r="G223" i="1"/>
  <c r="W223" i="1" s="1"/>
  <c r="P141" i="2"/>
  <c r="D141" i="1" s="1"/>
  <c r="T141" i="1" s="1"/>
  <c r="E141" i="1"/>
  <c r="U141" i="1" s="1"/>
  <c r="T135" i="1"/>
  <c r="P205" i="2"/>
  <c r="D205" i="1" s="1"/>
  <c r="E205" i="1"/>
  <c r="S179" i="2"/>
  <c r="S111" i="2"/>
  <c r="G111" i="1" s="1"/>
  <c r="G112" i="1"/>
  <c r="W112" i="1" s="1"/>
  <c r="BS119" i="2"/>
  <c r="W148" i="1"/>
  <c r="AF148" i="2"/>
  <c r="H148" i="1" s="1"/>
  <c r="AH137" i="2"/>
  <c r="J137" i="1" s="1"/>
  <c r="J148" i="1"/>
  <c r="V148" i="1" s="1"/>
  <c r="AN88" i="2"/>
  <c r="BQ53" i="2"/>
  <c r="BP53" i="2" s="1"/>
  <c r="BP54" i="2"/>
  <c r="P97" i="2"/>
  <c r="D97" i="1" s="1"/>
  <c r="E97" i="1"/>
  <c r="U97" i="1" s="1"/>
  <c r="BM69" i="2"/>
  <c r="BL70" i="2"/>
  <c r="P70" i="1" s="1"/>
  <c r="Q70" i="1"/>
  <c r="AF89" i="2"/>
  <c r="H89" i="1" s="1"/>
  <c r="AG88" i="2"/>
  <c r="I89" i="1"/>
  <c r="W141" i="1"/>
  <c r="P50" i="2"/>
  <c r="D50" i="1" s="1"/>
  <c r="T50" i="1" s="1"/>
  <c r="E50" i="1"/>
  <c r="U50" i="1" s="1"/>
  <c r="AX28" i="2"/>
  <c r="N28" i="1" s="1"/>
  <c r="N29" i="1"/>
  <c r="R28" i="2"/>
  <c r="F28" i="1" s="1"/>
  <c r="V28" i="1" s="1"/>
  <c r="F29" i="1"/>
  <c r="V29" i="1" s="1"/>
  <c r="BP64" i="2"/>
  <c r="I10" i="2"/>
  <c r="BS338" i="2"/>
  <c r="M67" i="2"/>
  <c r="L69" i="2"/>
  <c r="R328" i="2"/>
  <c r="F328" i="1" s="1"/>
  <c r="F329" i="1"/>
  <c r="T374" i="1"/>
  <c r="AK306" i="2"/>
  <c r="AJ306" i="2" s="1"/>
  <c r="AJ308" i="2"/>
  <c r="T406" i="1"/>
  <c r="BP382" i="2"/>
  <c r="BP365" i="2"/>
  <c r="AW395" i="2"/>
  <c r="AV396" i="2"/>
  <c r="L396" i="1" s="1"/>
  <c r="M396" i="1"/>
  <c r="AF386" i="2"/>
  <c r="H386" i="1" s="1"/>
  <c r="AH385" i="2"/>
  <c r="J385" i="1" s="1"/>
  <c r="V385" i="1" s="1"/>
  <c r="J386" i="1"/>
  <c r="V386" i="1" s="1"/>
  <c r="AV363" i="2"/>
  <c r="L363" i="1" s="1"/>
  <c r="M363" i="1"/>
  <c r="AF395" i="2"/>
  <c r="H395" i="1" s="1"/>
  <c r="I395" i="1"/>
  <c r="P414" i="2"/>
  <c r="D414" i="1" s="1"/>
  <c r="T414" i="1" s="1"/>
  <c r="E414" i="1"/>
  <c r="U414" i="1" s="1"/>
  <c r="T315" i="1"/>
  <c r="P349" i="2"/>
  <c r="D349" i="1" s="1"/>
  <c r="T349" i="1" s="1"/>
  <c r="AH404" i="2"/>
  <c r="AI338" i="2"/>
  <c r="K339" i="1"/>
  <c r="W339" i="1" s="1"/>
  <c r="BQ322" i="2"/>
  <c r="BP323" i="2"/>
  <c r="T285" i="1"/>
  <c r="BP326" i="2"/>
  <c r="T303" i="1"/>
  <c r="AV321" i="2"/>
  <c r="L321" i="1" s="1"/>
  <c r="M321" i="1"/>
  <c r="AF346" i="2"/>
  <c r="H346" i="1" s="1"/>
  <c r="T346" i="1" s="1"/>
  <c r="I346" i="1"/>
  <c r="U346" i="1" s="1"/>
  <c r="BM308" i="2"/>
  <c r="BL309" i="2"/>
  <c r="P309" i="1" s="1"/>
  <c r="Q309" i="1"/>
  <c r="AH338" i="2"/>
  <c r="J338" i="1" s="1"/>
  <c r="V338" i="1" s="1"/>
  <c r="AF339" i="2"/>
  <c r="H339" i="1" s="1"/>
  <c r="J339" i="1"/>
  <c r="V339" i="1" s="1"/>
  <c r="E306" i="2"/>
  <c r="D306" i="2" s="1"/>
  <c r="AF239" i="2"/>
  <c r="H239" i="1" s="1"/>
  <c r="T239" i="1" s="1"/>
  <c r="AG238" i="2"/>
  <c r="I239" i="1"/>
  <c r="BP265" i="2"/>
  <c r="BQ263" i="2"/>
  <c r="BM255" i="2"/>
  <c r="BR290" i="2"/>
  <c r="BR279" i="2" s="1"/>
  <c r="T227" i="1"/>
  <c r="AD177" i="2"/>
  <c r="AB177" i="2" s="1"/>
  <c r="AB179" i="2"/>
  <c r="AN179" i="2"/>
  <c r="AP177" i="2"/>
  <c r="AN177" i="2" s="1"/>
  <c r="BB177" i="2"/>
  <c r="BB420" i="2" s="1"/>
  <c r="AV231" i="2"/>
  <c r="L231" i="1" s="1"/>
  <c r="AF208" i="2"/>
  <c r="H208" i="1" s="1"/>
  <c r="T208" i="1" s="1"/>
  <c r="I208" i="1"/>
  <c r="BP241" i="2"/>
  <c r="T215" i="1"/>
  <c r="BR180" i="2"/>
  <c r="BR179" i="2" s="1"/>
  <c r="BN220" i="2"/>
  <c r="R220" i="1" s="1"/>
  <c r="BP174" i="2"/>
  <c r="R137" i="2"/>
  <c r="F137" i="1" s="1"/>
  <c r="F138" i="1"/>
  <c r="V138" i="1" s="1"/>
  <c r="Q137" i="2"/>
  <c r="P138" i="2"/>
  <c r="D138" i="1" s="1"/>
  <c r="T138" i="1" s="1"/>
  <c r="E138" i="1"/>
  <c r="U138" i="1" s="1"/>
  <c r="BL158" i="2"/>
  <c r="P158" i="1" s="1"/>
  <c r="BM157" i="2"/>
  <c r="Q158" i="1"/>
  <c r="U158" i="1" s="1"/>
  <c r="BP185" i="2"/>
  <c r="T132" i="1"/>
  <c r="S194" i="2"/>
  <c r="G194" i="1" s="1"/>
  <c r="BL161" i="2"/>
  <c r="P161" i="1" s="1"/>
  <c r="Q161" i="1"/>
  <c r="U161" i="1" s="1"/>
  <c r="BP118" i="2"/>
  <c r="AH88" i="2"/>
  <c r="J88" i="1" s="1"/>
  <c r="J93" i="1"/>
  <c r="V93" i="1" s="1"/>
  <c r="BS148" i="2"/>
  <c r="BP149" i="2"/>
  <c r="BR119" i="2"/>
  <c r="BR111" i="2" s="1"/>
  <c r="AF231" i="2"/>
  <c r="H231" i="1" s="1"/>
  <c r="BL208" i="2"/>
  <c r="P208" i="1" s="1"/>
  <c r="Q208" i="1"/>
  <c r="BL137" i="2"/>
  <c r="P137" i="1" s="1"/>
  <c r="Q137" i="1"/>
  <c r="BL78" i="2"/>
  <c r="P78" i="1" s="1"/>
  <c r="Q78" i="1"/>
  <c r="BS97" i="2"/>
  <c r="BP97" i="2" s="1"/>
  <c r="BS116" i="2"/>
  <c r="BS111" i="2" s="1"/>
  <c r="BQ70" i="2"/>
  <c r="BP71" i="2"/>
  <c r="AF82" i="2"/>
  <c r="H82" i="1" s="1"/>
  <c r="I82" i="1"/>
  <c r="AB69" i="2"/>
  <c r="BS78" i="2"/>
  <c r="BP78" i="2" s="1"/>
  <c r="BR29" i="2"/>
  <c r="BR28" i="2" s="1"/>
  <c r="AV12" i="2"/>
  <c r="L12" i="1" s="1"/>
  <c r="AW10" i="2"/>
  <c r="M12" i="1"/>
  <c r="R111" i="2"/>
  <c r="F111" i="1" s="1"/>
  <c r="F112" i="1"/>
  <c r="V112" i="1" s="1"/>
  <c r="BE10" i="2"/>
  <c r="BD12" i="2"/>
  <c r="AB10" i="2"/>
  <c r="BL29" i="2"/>
  <c r="P29" i="1" s="1"/>
  <c r="BM28" i="2"/>
  <c r="Q29" i="1"/>
  <c r="BM370" i="2"/>
  <c r="BL404" i="2"/>
  <c r="P404" i="1" s="1"/>
  <c r="Q404" i="1"/>
  <c r="P13" i="2"/>
  <c r="D13" i="1" s="1"/>
  <c r="Q12" i="2"/>
  <c r="E13" i="1"/>
  <c r="U13" i="1" s="1"/>
  <c r="AH372" i="2"/>
  <c r="J373" i="1"/>
  <c r="V373" i="1" s="1"/>
  <c r="BR338" i="2"/>
  <c r="BQ245" i="2"/>
  <c r="BP245" i="2" s="1"/>
  <c r="BP246" i="2"/>
  <c r="AV187" i="2"/>
  <c r="L187" i="1" s="1"/>
  <c r="M187" i="1"/>
  <c r="BL82" i="2"/>
  <c r="P82" i="1" s="1"/>
  <c r="Q82" i="1"/>
  <c r="BG420" i="2"/>
  <c r="BR306" i="2"/>
  <c r="BP415" i="2"/>
  <c r="BQ414" i="2"/>
  <c r="BP414" i="2" s="1"/>
  <c r="BS396" i="2"/>
  <c r="BS395" i="2" s="1"/>
  <c r="BN395" i="2"/>
  <c r="BN370" i="2" s="1"/>
  <c r="R370" i="1" s="1"/>
  <c r="BL396" i="2"/>
  <c r="P396" i="1" s="1"/>
  <c r="R396" i="1"/>
  <c r="V396" i="1" s="1"/>
  <c r="BQ284" i="2"/>
  <c r="BP284" i="2" s="1"/>
  <c r="T368" i="1"/>
  <c r="BR385" i="2"/>
  <c r="AF385" i="2"/>
  <c r="H385" i="1" s="1"/>
  <c r="I385" i="1"/>
  <c r="T387" i="1"/>
  <c r="P363" i="2"/>
  <c r="D363" i="1" s="1"/>
  <c r="T363" i="1" s="1"/>
  <c r="E363" i="1"/>
  <c r="BP399" i="2"/>
  <c r="Q395" i="2"/>
  <c r="P396" i="2"/>
  <c r="D396" i="1" s="1"/>
  <c r="T396" i="1" s="1"/>
  <c r="E396" i="1"/>
  <c r="U396" i="1" s="1"/>
  <c r="T350" i="1"/>
  <c r="BP343" i="2"/>
  <c r="T400" i="1"/>
  <c r="AX308" i="2"/>
  <c r="N309" i="1"/>
  <c r="BP302" i="2"/>
  <c r="AF309" i="2"/>
  <c r="H309" i="1" s="1"/>
  <c r="AG308" i="2"/>
  <c r="I309" i="1"/>
  <c r="D308" i="2"/>
  <c r="G306" i="2"/>
  <c r="G420" i="2" s="1"/>
  <c r="BL314" i="2"/>
  <c r="P314" i="1" s="1"/>
  <c r="Q314" i="1"/>
  <c r="BS270" i="2"/>
  <c r="P267" i="2"/>
  <c r="D267" i="1" s="1"/>
  <c r="E267" i="1"/>
  <c r="U267" i="1" s="1"/>
  <c r="R238" i="2"/>
  <c r="F238" i="1" s="1"/>
  <c r="F239" i="1"/>
  <c r="BP227" i="2"/>
  <c r="AY255" i="2"/>
  <c r="O255" i="1" s="1"/>
  <c r="O256" i="1"/>
  <c r="W256" i="1" s="1"/>
  <c r="T190" i="1"/>
  <c r="BP228" i="2"/>
  <c r="AH179" i="2"/>
  <c r="J180" i="1"/>
  <c r="AH220" i="2"/>
  <c r="J220" i="1" s="1"/>
  <c r="V220" i="1" s="1"/>
  <c r="BP132" i="2"/>
  <c r="BQ130" i="2"/>
  <c r="BP130" i="2" s="1"/>
  <c r="BP184" i="2"/>
  <c r="BR157" i="2"/>
  <c r="P148" i="2"/>
  <c r="D148" i="1" s="1"/>
  <c r="E148" i="1"/>
  <c r="T166" i="1"/>
  <c r="BQ116" i="2"/>
  <c r="BP117" i="2"/>
  <c r="BP163" i="2"/>
  <c r="AI137" i="2"/>
  <c r="K137" i="1" s="1"/>
  <c r="K138" i="1"/>
  <c r="S88" i="2"/>
  <c r="G88" i="1" s="1"/>
  <c r="W88" i="1" s="1"/>
  <c r="AH69" i="2"/>
  <c r="J70" i="1"/>
  <c r="BS45" i="2"/>
  <c r="BR104" i="2"/>
  <c r="BP18" i="2"/>
  <c r="P24" i="2"/>
  <c r="D24" i="1" s="1"/>
  <c r="BN88" i="2"/>
  <c r="R88" i="1" s="1"/>
  <c r="R89" i="1"/>
  <c r="T20" i="1"/>
  <c r="W59" i="1"/>
  <c r="AY28" i="2"/>
  <c r="O29" i="1"/>
  <c r="BP102" i="2"/>
  <c r="AW88" i="2"/>
  <c r="AV89" i="2"/>
  <c r="L89" i="1" s="1"/>
  <c r="M89" i="1"/>
  <c r="AG28" i="2"/>
  <c r="AF29" i="2"/>
  <c r="H29" i="1" s="1"/>
  <c r="I29" i="1"/>
  <c r="S45" i="2"/>
  <c r="G45" i="1" s="1"/>
  <c r="W45" i="1" s="1"/>
  <c r="BP408" i="2"/>
  <c r="Q385" i="2"/>
  <c r="P386" i="2"/>
  <c r="D386" i="1" s="1"/>
  <c r="T386" i="1" s="1"/>
  <c r="E386" i="1"/>
  <c r="U386" i="1" s="1"/>
  <c r="BP410" i="2"/>
  <c r="BP398" i="2"/>
  <c r="BQ363" i="2"/>
  <c r="BP364" i="2"/>
  <c r="BR395" i="2"/>
  <c r="BQ396" i="2"/>
  <c r="BP397" i="2"/>
  <c r="AW372" i="2"/>
  <c r="AV373" i="2"/>
  <c r="L373" i="1" s="1"/>
  <c r="M373" i="1"/>
  <c r="T304" i="1"/>
  <c r="Q357" i="2"/>
  <c r="P358" i="2"/>
  <c r="D358" i="1" s="1"/>
  <c r="T358" i="1" s="1"/>
  <c r="E358" i="1"/>
  <c r="U358" i="1" s="1"/>
  <c r="BQ314" i="2"/>
  <c r="BP314" i="2" s="1"/>
  <c r="Q338" i="2"/>
  <c r="P339" i="2"/>
  <c r="D339" i="1" s="1"/>
  <c r="E339" i="1"/>
  <c r="T275" i="1"/>
  <c r="R308" i="2"/>
  <c r="F309" i="1"/>
  <c r="AX328" i="2"/>
  <c r="N328" i="1" s="1"/>
  <c r="N329" i="1"/>
  <c r="H321" i="2"/>
  <c r="T310" i="1"/>
  <c r="T308" i="2"/>
  <c r="AV267" i="2"/>
  <c r="L267" i="1" s="1"/>
  <c r="AW255" i="2"/>
  <c r="M267" i="1"/>
  <c r="BP268" i="2"/>
  <c r="BQ267" i="2"/>
  <c r="BP267" i="2" s="1"/>
  <c r="P273" i="2"/>
  <c r="D273" i="1" s="1"/>
  <c r="T273" i="1" s="1"/>
  <c r="E273" i="1"/>
  <c r="U273" i="1" s="1"/>
  <c r="R255" i="2"/>
  <c r="F255" i="1" s="1"/>
  <c r="P256" i="2"/>
  <c r="D256" i="1" s="1"/>
  <c r="T256" i="1" s="1"/>
  <c r="F256" i="1"/>
  <c r="V256" i="1" s="1"/>
  <c r="P245" i="2"/>
  <c r="D245" i="1" s="1"/>
  <c r="T245" i="1" s="1"/>
  <c r="AX238" i="2"/>
  <c r="N238" i="1" s="1"/>
  <c r="N239" i="1"/>
  <c r="BS293" i="2"/>
  <c r="BP293" i="2" s="1"/>
  <c r="AV260" i="2"/>
  <c r="L260" i="1" s="1"/>
  <c r="BP247" i="2"/>
  <c r="BQ256" i="2"/>
  <c r="BP257" i="2"/>
  <c r="BQ211" i="2"/>
  <c r="BP211" i="2" s="1"/>
  <c r="BP212" i="2"/>
  <c r="P194" i="2"/>
  <c r="D194" i="1" s="1"/>
  <c r="E194" i="1"/>
  <c r="N177" i="2"/>
  <c r="N420" i="2" s="1"/>
  <c r="AF187" i="2"/>
  <c r="H187" i="1" s="1"/>
  <c r="I187" i="1"/>
  <c r="BM238" i="2"/>
  <c r="BL239" i="2"/>
  <c r="P239" i="1" s="1"/>
  <c r="Q239" i="1"/>
  <c r="L194" i="2"/>
  <c r="F177" i="2"/>
  <c r="F420" i="2" s="1"/>
  <c r="AV208" i="2"/>
  <c r="L208" i="1" s="1"/>
  <c r="M208" i="1"/>
  <c r="H157" i="2"/>
  <c r="AV180" i="2"/>
  <c r="L180" i="1" s="1"/>
  <c r="T220" i="2"/>
  <c r="U177" i="2"/>
  <c r="AF170" i="2"/>
  <c r="H170" i="1" s="1"/>
  <c r="I170" i="1"/>
  <c r="I220" i="1"/>
  <c r="BS263" i="2"/>
  <c r="BS255" i="2" s="1"/>
  <c r="BP92" i="2"/>
  <c r="BP114" i="2"/>
  <c r="BP145" i="2"/>
  <c r="BS138" i="2"/>
  <c r="BS137" i="2" s="1"/>
  <c r="BQ104" i="2"/>
  <c r="BP104" i="2" s="1"/>
  <c r="BP105" i="2"/>
  <c r="BQ127" i="2"/>
  <c r="BP127" i="2" s="1"/>
  <c r="BM88" i="2"/>
  <c r="BL89" i="2"/>
  <c r="P89" i="1" s="1"/>
  <c r="Q89" i="1"/>
  <c r="W24" i="1"/>
  <c r="T160" i="1"/>
  <c r="Q69" i="2"/>
  <c r="P70" i="2"/>
  <c r="D70" i="1" s="1"/>
  <c r="E70" i="1"/>
  <c r="AV119" i="2"/>
  <c r="L119" i="1" s="1"/>
  <c r="J67" i="2"/>
  <c r="J420" i="2" s="1"/>
  <c r="H69" i="2"/>
  <c r="P19" i="2"/>
  <c r="D19" i="1" s="1"/>
  <c r="E19" i="1"/>
  <c r="U19" i="1" s="1"/>
  <c r="AV82" i="2"/>
  <c r="L82" i="1" s="1"/>
  <c r="M82" i="1"/>
  <c r="BP101" i="2"/>
  <c r="AF24" i="2"/>
  <c r="H24" i="1" s="1"/>
  <c r="J24" i="1"/>
  <c r="AH12" i="2"/>
  <c r="J13" i="1"/>
  <c r="BQ338" i="2"/>
  <c r="BP338" i="2" s="1"/>
  <c r="BP339" i="2"/>
  <c r="BM338" i="2"/>
  <c r="BL339" i="2"/>
  <c r="P339" i="1" s="1"/>
  <c r="Q339" i="1"/>
  <c r="AW306" i="2"/>
  <c r="AV308" i="2"/>
  <c r="L308" i="1" s="1"/>
  <c r="M308" i="1"/>
  <c r="AZ179" i="2"/>
  <c r="BA177" i="2"/>
  <c r="AV137" i="2"/>
  <c r="L137" i="1" s="1"/>
  <c r="M137" i="1"/>
  <c r="P158" i="2"/>
  <c r="D158" i="1" s="1"/>
  <c r="T158" i="1" s="1"/>
  <c r="R157" i="2"/>
  <c r="F158" i="1"/>
  <c r="V158" i="1" s="1"/>
  <c r="X12" i="2"/>
  <c r="Y10" i="2"/>
  <c r="BP360" i="2"/>
  <c r="R69" i="2"/>
  <c r="F70" i="1"/>
  <c r="S137" i="2"/>
  <c r="G137" i="1" s="1"/>
  <c r="W137" i="1" s="1"/>
  <c r="G138" i="1"/>
  <c r="U10" i="2"/>
  <c r="T12" i="2"/>
  <c r="V24" i="1"/>
  <c r="BP412" i="2"/>
  <c r="BQ411" i="2"/>
  <c r="BP411" i="2" s="1"/>
  <c r="M306" i="2"/>
  <c r="L306" i="2" s="1"/>
  <c r="L308" i="2"/>
  <c r="T381" i="1"/>
  <c r="AF293" i="2"/>
  <c r="H293" i="1" s="1"/>
  <c r="I293" i="1"/>
  <c r="T418" i="1"/>
  <c r="AF373" i="2"/>
  <c r="H373" i="1" s="1"/>
  <c r="AG372" i="2"/>
  <c r="I373" i="1"/>
  <c r="BQ386" i="2"/>
  <c r="BP387" i="2"/>
  <c r="AR370" i="2"/>
  <c r="P408" i="2"/>
  <c r="D408" i="1" s="1"/>
  <c r="T408" i="1" s="1"/>
  <c r="E408" i="1"/>
  <c r="U408" i="1" s="1"/>
  <c r="T361" i="1"/>
  <c r="BR408" i="2"/>
  <c r="BR404" i="2" s="1"/>
  <c r="T364" i="1"/>
  <c r="BP340" i="2"/>
  <c r="AN338" i="2"/>
  <c r="BS309" i="2"/>
  <c r="BS308" i="2" s="1"/>
  <c r="BL297" i="2"/>
  <c r="P297" i="1" s="1"/>
  <c r="Q297" i="1"/>
  <c r="AV309" i="2"/>
  <c r="L309" i="1" s="1"/>
  <c r="AV293" i="2"/>
  <c r="L293" i="1" s="1"/>
  <c r="M293" i="1"/>
  <c r="BE306" i="2"/>
  <c r="BD306" i="2" s="1"/>
  <c r="BD308" i="2"/>
  <c r="T306" i="2"/>
  <c r="BQ273" i="2"/>
  <c r="BP273" i="2" s="1"/>
  <c r="BP274" i="2"/>
  <c r="AC306" i="2"/>
  <c r="AB306" i="2" s="1"/>
  <c r="BR255" i="2"/>
  <c r="S279" i="2"/>
  <c r="G279" i="1" s="1"/>
  <c r="W279" i="1" s="1"/>
  <c r="G280" i="1"/>
  <c r="W280" i="1" s="1"/>
  <c r="BR239" i="2"/>
  <c r="BR238" i="2" s="1"/>
  <c r="P260" i="2"/>
  <c r="D260" i="1" s="1"/>
  <c r="AG255" i="2"/>
  <c r="AF256" i="2"/>
  <c r="H256" i="1" s="1"/>
  <c r="I256" i="1"/>
  <c r="U256" i="1" s="1"/>
  <c r="AF211" i="2"/>
  <c r="H211" i="1" s="1"/>
  <c r="T211" i="1" s="1"/>
  <c r="I211" i="1"/>
  <c r="BP203" i="2"/>
  <c r="W205" i="1"/>
  <c r="BP207" i="2"/>
  <c r="AW179" i="2"/>
  <c r="AV211" i="2"/>
  <c r="L211" i="1" s="1"/>
  <c r="M211" i="1"/>
  <c r="BE177" i="2"/>
  <c r="BD177" i="2" s="1"/>
  <c r="BD220" i="2"/>
  <c r="P184" i="2"/>
  <c r="D184" i="1" s="1"/>
  <c r="T184" i="1" s="1"/>
  <c r="BP159" i="2"/>
  <c r="BQ158" i="2"/>
  <c r="BQ141" i="2"/>
  <c r="BP141" i="2" s="1"/>
  <c r="BP142" i="2"/>
  <c r="P164" i="2"/>
  <c r="D164" i="1" s="1"/>
  <c r="T164" i="1" s="1"/>
  <c r="F164" i="1"/>
  <c r="V164" i="1" s="1"/>
  <c r="BP115" i="2"/>
  <c r="R88" i="2"/>
  <c r="F88" i="1" s="1"/>
  <c r="V88" i="1" s="1"/>
  <c r="F89" i="1"/>
  <c r="V89" i="1" s="1"/>
  <c r="BP144" i="2"/>
  <c r="BP128" i="2"/>
  <c r="S12" i="2"/>
  <c r="G13" i="1"/>
  <c r="W13" i="1" s="1"/>
  <c r="T81" i="1"/>
  <c r="BQ89" i="2"/>
  <c r="BP90" i="2"/>
  <c r="N67" i="2"/>
  <c r="AF70" i="2"/>
  <c r="H70" i="1" s="1"/>
  <c r="AG69" i="2"/>
  <c r="I70" i="1"/>
  <c r="BQ148" i="2"/>
  <c r="BP148" i="2" s="1"/>
  <c r="AX10" i="2"/>
  <c r="N12" i="1"/>
  <c r="BP20" i="2"/>
  <c r="BQ19" i="2"/>
  <c r="BP19" i="2" s="1"/>
  <c r="AF78" i="2"/>
  <c r="H78" i="1" s="1"/>
  <c r="I78" i="1"/>
  <c r="BR88" i="2"/>
  <c r="AI28" i="2"/>
  <c r="K28" i="1" s="1"/>
  <c r="K29" i="1"/>
  <c r="W29" i="1" s="1"/>
  <c r="T14" i="1"/>
  <c r="BA10" i="2"/>
  <c r="E177" i="1" l="1"/>
  <c r="F157" i="1"/>
  <c r="V157" i="1" s="1"/>
  <c r="P157" i="2"/>
  <c r="D157" i="1" s="1"/>
  <c r="AF238" i="2"/>
  <c r="H238" i="1" s="1"/>
  <c r="I238" i="1"/>
  <c r="AI67" i="2"/>
  <c r="K67" i="1" s="1"/>
  <c r="K69" i="1"/>
  <c r="R177" i="2"/>
  <c r="F177" i="1" s="1"/>
  <c r="F179" i="1"/>
  <c r="P321" i="2"/>
  <c r="D321" i="1" s="1"/>
  <c r="E321" i="1"/>
  <c r="K220" i="1"/>
  <c r="AI177" i="2"/>
  <c r="K177" i="1" s="1"/>
  <c r="BR67" i="2"/>
  <c r="AX67" i="2"/>
  <c r="N67" i="1" s="1"/>
  <c r="N69" i="1"/>
  <c r="BL170" i="2"/>
  <c r="P170" i="1" s="1"/>
  <c r="Q170" i="1"/>
  <c r="T161" i="1"/>
  <c r="BP328" i="2"/>
  <c r="BL338" i="2"/>
  <c r="P338" i="1" s="1"/>
  <c r="Q338" i="1"/>
  <c r="AH67" i="2"/>
  <c r="J67" i="1" s="1"/>
  <c r="J69" i="1"/>
  <c r="P12" i="2"/>
  <c r="D12" i="1" s="1"/>
  <c r="Q10" i="2"/>
  <c r="E12" i="1"/>
  <c r="W220" i="1"/>
  <c r="BP373" i="2"/>
  <c r="BQ372" i="2"/>
  <c r="AG67" i="2"/>
  <c r="AF69" i="2"/>
  <c r="H69" i="1" s="1"/>
  <c r="I69" i="1"/>
  <c r="AV179" i="2"/>
  <c r="L179" i="1" s="1"/>
  <c r="AW177" i="2"/>
  <c r="M179" i="1"/>
  <c r="BP386" i="2"/>
  <c r="BQ385" i="2"/>
  <c r="BP385" i="2" s="1"/>
  <c r="P357" i="2"/>
  <c r="D357" i="1" s="1"/>
  <c r="E357" i="1"/>
  <c r="U357" i="1" s="1"/>
  <c r="T267" i="1"/>
  <c r="AX306" i="2"/>
  <c r="N306" i="1" s="1"/>
  <c r="N308" i="1"/>
  <c r="T13" i="1"/>
  <c r="P137" i="2"/>
  <c r="D137" i="1" s="1"/>
  <c r="E137" i="1"/>
  <c r="U137" i="1" s="1"/>
  <c r="I420" i="2"/>
  <c r="H420" i="2" s="1"/>
  <c r="H10" i="2"/>
  <c r="D177" i="2"/>
  <c r="E420" i="2"/>
  <c r="D420" i="2" s="1"/>
  <c r="AS420" i="2"/>
  <c r="AR420" i="2" s="1"/>
  <c r="W329" i="1"/>
  <c r="H67" i="2"/>
  <c r="AV194" i="2"/>
  <c r="L194" i="1" s="1"/>
  <c r="M194" i="1"/>
  <c r="U194" i="1" s="1"/>
  <c r="T329" i="1"/>
  <c r="T123" i="1"/>
  <c r="T130" i="1"/>
  <c r="U89" i="1"/>
  <c r="AF338" i="2"/>
  <c r="H338" i="1" s="1"/>
  <c r="P328" i="2"/>
  <c r="D328" i="1" s="1"/>
  <c r="E328" i="1"/>
  <c r="T89" i="1"/>
  <c r="BP137" i="2"/>
  <c r="AG370" i="2"/>
  <c r="AF372" i="2"/>
  <c r="H372" i="1" s="1"/>
  <c r="I372" i="1"/>
  <c r="U420" i="2"/>
  <c r="T420" i="2" s="1"/>
  <c r="T10" i="2"/>
  <c r="U70" i="1"/>
  <c r="V255" i="1"/>
  <c r="P385" i="2"/>
  <c r="D385" i="1" s="1"/>
  <c r="T385" i="1" s="1"/>
  <c r="E385" i="1"/>
  <c r="U385" i="1" s="1"/>
  <c r="AV10" i="2"/>
  <c r="L10" i="1" s="1"/>
  <c r="M10" i="1"/>
  <c r="V137" i="1"/>
  <c r="BL69" i="2"/>
  <c r="P69" i="1" s="1"/>
  <c r="BM67" i="2"/>
  <c r="Q69" i="1"/>
  <c r="U82" i="1"/>
  <c r="BP223" i="2"/>
  <c r="BQ220" i="2"/>
  <c r="BP220" i="2" s="1"/>
  <c r="BQ279" i="2"/>
  <c r="BP280" i="2"/>
  <c r="BN67" i="2"/>
  <c r="R69" i="1"/>
  <c r="BL12" i="2"/>
  <c r="P12" i="1" s="1"/>
  <c r="BM10" i="2"/>
  <c r="Q12" i="1"/>
  <c r="BP309" i="2"/>
  <c r="BQ308" i="2"/>
  <c r="H177" i="2"/>
  <c r="AV45" i="2"/>
  <c r="L45" i="1" s="1"/>
  <c r="P88" i="2"/>
  <c r="D88" i="1" s="1"/>
  <c r="E88" i="1"/>
  <c r="BP138" i="2"/>
  <c r="BP270" i="2"/>
  <c r="AH177" i="2"/>
  <c r="J177" i="1" s="1"/>
  <c r="J179" i="1"/>
  <c r="S177" i="2"/>
  <c r="G177" i="1" s="1"/>
  <c r="G179" i="1"/>
  <c r="P404" i="2"/>
  <c r="D404" i="1" s="1"/>
  <c r="E404" i="1"/>
  <c r="U404" i="1" s="1"/>
  <c r="BP89" i="2"/>
  <c r="BQ88" i="2"/>
  <c r="BP88" i="2" s="1"/>
  <c r="U211" i="1"/>
  <c r="P69" i="2"/>
  <c r="D69" i="1" s="1"/>
  <c r="Q67" i="2"/>
  <c r="E69" i="1"/>
  <c r="R306" i="2"/>
  <c r="F306" i="1" s="1"/>
  <c r="V306" i="1" s="1"/>
  <c r="F308" i="1"/>
  <c r="V308" i="1" s="1"/>
  <c r="AW370" i="2"/>
  <c r="AV372" i="2"/>
  <c r="L372" i="1" s="1"/>
  <c r="M372" i="1"/>
  <c r="W194" i="1"/>
  <c r="BP322" i="2"/>
  <c r="BQ321" i="2"/>
  <c r="BP321" i="2" s="1"/>
  <c r="T97" i="1"/>
  <c r="U205" i="1"/>
  <c r="AV328" i="2"/>
  <c r="L328" i="1" s="1"/>
  <c r="P220" i="2"/>
  <c r="D220" i="1" s="1"/>
  <c r="E220" i="1"/>
  <c r="U220" i="1" s="1"/>
  <c r="BF420" i="2"/>
  <c r="BP46" i="2"/>
  <c r="BQ45" i="2"/>
  <c r="BP45" i="2" s="1"/>
  <c r="BN177" i="2"/>
  <c r="R177" i="1" s="1"/>
  <c r="R179" i="1"/>
  <c r="BL194" i="2"/>
  <c r="P194" i="1" s="1"/>
  <c r="Q194" i="1"/>
  <c r="T270" i="1"/>
  <c r="U78" i="1"/>
  <c r="O111" i="1"/>
  <c r="W111" i="1" s="1"/>
  <c r="AY67" i="2"/>
  <c r="O67" i="1" s="1"/>
  <c r="V13" i="1"/>
  <c r="AY177" i="2"/>
  <c r="O177" i="1" s="1"/>
  <c r="AF321" i="2"/>
  <c r="H321" i="1" s="1"/>
  <c r="I321" i="1"/>
  <c r="U270" i="1"/>
  <c r="BP158" i="2"/>
  <c r="BQ157" i="2"/>
  <c r="BP157" i="2" s="1"/>
  <c r="V70" i="1"/>
  <c r="BQ255" i="2"/>
  <c r="BP255" i="2" s="1"/>
  <c r="BP256" i="2"/>
  <c r="BP116" i="2"/>
  <c r="BL28" i="2"/>
  <c r="P28" i="1" s="1"/>
  <c r="Q28" i="1"/>
  <c r="BR177" i="2"/>
  <c r="T205" i="1"/>
  <c r="W255" i="1"/>
  <c r="S370" i="2"/>
  <c r="G370" i="1" s="1"/>
  <c r="W370" i="1" s="1"/>
  <c r="G372" i="1"/>
  <c r="W372" i="1" s="1"/>
  <c r="AF279" i="2"/>
  <c r="H279" i="1" s="1"/>
  <c r="I279" i="1"/>
  <c r="F170" i="1"/>
  <c r="V170" i="1" s="1"/>
  <c r="P170" i="2"/>
  <c r="D170" i="1" s="1"/>
  <c r="T170" i="1" s="1"/>
  <c r="AF328" i="2"/>
  <c r="H328" i="1" s="1"/>
  <c r="I328" i="1"/>
  <c r="T78" i="1"/>
  <c r="R10" i="2"/>
  <c r="F12" i="1"/>
  <c r="L177" i="2"/>
  <c r="G328" i="1"/>
  <c r="S306" i="2"/>
  <c r="G306" i="1" s="1"/>
  <c r="AZ177" i="2"/>
  <c r="V309" i="1"/>
  <c r="BS67" i="2"/>
  <c r="BS420" i="2" s="1"/>
  <c r="R67" i="2"/>
  <c r="F67" i="1" s="1"/>
  <c r="F69" i="1"/>
  <c r="V69" i="1" s="1"/>
  <c r="U339" i="1"/>
  <c r="BP396" i="2"/>
  <c r="BQ395" i="2"/>
  <c r="BP395" i="2" s="1"/>
  <c r="T24" i="1"/>
  <c r="BS279" i="2"/>
  <c r="K338" i="1"/>
  <c r="W338" i="1" s="1"/>
  <c r="AI306" i="2"/>
  <c r="K306" i="1" s="1"/>
  <c r="V329" i="1"/>
  <c r="AV111" i="2"/>
  <c r="L111" i="1" s="1"/>
  <c r="M111" i="1"/>
  <c r="BP180" i="2"/>
  <c r="BQ179" i="2"/>
  <c r="BQ404" i="2"/>
  <c r="BP404" i="2" s="1"/>
  <c r="BP405" i="2"/>
  <c r="U93" i="1"/>
  <c r="D93" i="1"/>
  <c r="T93" i="1" s="1"/>
  <c r="U314" i="1"/>
  <c r="BL179" i="2"/>
  <c r="P179" i="1" s="1"/>
  <c r="BM177" i="2"/>
  <c r="Q179" i="1"/>
  <c r="T171" i="1"/>
  <c r="BL357" i="2"/>
  <c r="P357" i="1" s="1"/>
  <c r="R357" i="1"/>
  <c r="V357" i="1" s="1"/>
  <c r="BN306" i="2"/>
  <c r="R306" i="1" s="1"/>
  <c r="T187" i="1"/>
  <c r="AV28" i="2"/>
  <c r="L28" i="1" s="1"/>
  <c r="M28" i="1"/>
  <c r="AH10" i="2"/>
  <c r="J12" i="1"/>
  <c r="AF12" i="2"/>
  <c r="H12" i="1" s="1"/>
  <c r="BL321" i="2"/>
  <c r="P321" i="1" s="1"/>
  <c r="Q321" i="1"/>
  <c r="BQ28" i="2"/>
  <c r="BP28" i="2" s="1"/>
  <c r="BP29" i="2"/>
  <c r="BR420" i="2"/>
  <c r="S10" i="2"/>
  <c r="G12" i="1"/>
  <c r="W12" i="1" s="1"/>
  <c r="AF220" i="2"/>
  <c r="H220" i="1" s="1"/>
  <c r="T339" i="1"/>
  <c r="AF28" i="2"/>
  <c r="H28" i="1" s="1"/>
  <c r="I28" i="1"/>
  <c r="AG10" i="2"/>
  <c r="U148" i="1"/>
  <c r="P395" i="2"/>
  <c r="D395" i="1" s="1"/>
  <c r="E395" i="1"/>
  <c r="U395" i="1" s="1"/>
  <c r="BL395" i="2"/>
  <c r="P395" i="1" s="1"/>
  <c r="R395" i="1"/>
  <c r="V395" i="1" s="1"/>
  <c r="BL255" i="2"/>
  <c r="P255" i="1" s="1"/>
  <c r="Q255" i="1"/>
  <c r="BL308" i="2"/>
  <c r="P308" i="1" s="1"/>
  <c r="BM306" i="2"/>
  <c r="Q308" i="1"/>
  <c r="AF404" i="2"/>
  <c r="H404" i="1" s="1"/>
  <c r="J404" i="1"/>
  <c r="V404" i="1" s="1"/>
  <c r="U309" i="1"/>
  <c r="S328" i="1"/>
  <c r="BO306" i="2"/>
  <c r="S306" i="1" s="1"/>
  <c r="AI10" i="2"/>
  <c r="U59" i="1"/>
  <c r="AF45" i="2"/>
  <c r="H45" i="1" s="1"/>
  <c r="I45" i="1"/>
  <c r="U53" i="1"/>
  <c r="BO177" i="2"/>
  <c r="S179" i="1"/>
  <c r="U297" i="1"/>
  <c r="AX370" i="2"/>
  <c r="N370" i="1" s="1"/>
  <c r="N372" i="1"/>
  <c r="T314" i="1"/>
  <c r="T53" i="1"/>
  <c r="P45" i="2"/>
  <c r="D45" i="1" s="1"/>
  <c r="T45" i="1" s="1"/>
  <c r="E45" i="1"/>
  <c r="U45" i="1" s="1"/>
  <c r="AV279" i="2"/>
  <c r="L279" i="1" s="1"/>
  <c r="M279" i="1"/>
  <c r="E372" i="1"/>
  <c r="U372" i="1" s="1"/>
  <c r="U373" i="1"/>
  <c r="BP13" i="2"/>
  <c r="BQ12" i="2"/>
  <c r="AF194" i="2"/>
  <c r="H194" i="1" s="1"/>
  <c r="T194" i="1" s="1"/>
  <c r="BA420" i="2"/>
  <c r="AZ420" i="2" s="1"/>
  <c r="AZ10" i="2"/>
  <c r="BP358" i="2"/>
  <c r="BQ357" i="2"/>
  <c r="BP357" i="2" s="1"/>
  <c r="W138" i="1"/>
  <c r="AK420" i="2"/>
  <c r="AJ420" i="2" s="1"/>
  <c r="AJ10" i="2"/>
  <c r="AF255" i="2"/>
  <c r="H255" i="1" s="1"/>
  <c r="I255" i="1"/>
  <c r="Y420" i="2"/>
  <c r="X420" i="2" s="1"/>
  <c r="X10" i="2"/>
  <c r="M306" i="1"/>
  <c r="U170" i="1"/>
  <c r="BL238" i="2"/>
  <c r="P238" i="1" s="1"/>
  <c r="Q238" i="1"/>
  <c r="AV255" i="2"/>
  <c r="L255" i="1" s="1"/>
  <c r="M255" i="1"/>
  <c r="P338" i="2"/>
  <c r="D338" i="1" s="1"/>
  <c r="E338" i="1"/>
  <c r="U338" i="1" s="1"/>
  <c r="T148" i="1"/>
  <c r="AG306" i="2"/>
  <c r="AF308" i="2"/>
  <c r="H308" i="1" s="1"/>
  <c r="I308" i="1"/>
  <c r="AC420" i="2"/>
  <c r="AB420" i="2" s="1"/>
  <c r="BL157" i="2"/>
  <c r="P157" i="1" s="1"/>
  <c r="Q157" i="1"/>
  <c r="U157" i="1" s="1"/>
  <c r="U208" i="1"/>
  <c r="BP263" i="2"/>
  <c r="T309" i="1"/>
  <c r="BL111" i="2"/>
  <c r="P111" i="1" s="1"/>
  <c r="Q111" i="1"/>
  <c r="T59" i="1"/>
  <c r="AV220" i="2"/>
  <c r="L220" i="1" s="1"/>
  <c r="BL328" i="2"/>
  <c r="P328" i="1" s="1"/>
  <c r="Q328" i="1"/>
  <c r="T297" i="1"/>
  <c r="AF137" i="2"/>
  <c r="H137" i="1" s="1"/>
  <c r="U238" i="1"/>
  <c r="T373" i="1"/>
  <c r="S67" i="2"/>
  <c r="G67" i="1" s="1"/>
  <c r="W67" i="1" s="1"/>
  <c r="G69" i="1"/>
  <c r="BP171" i="2"/>
  <c r="BQ170" i="2"/>
  <c r="BP170" i="2" s="1"/>
  <c r="BQ194" i="2"/>
  <c r="BP194" i="2" s="1"/>
  <c r="BP195" i="2"/>
  <c r="U29" i="1"/>
  <c r="U116" i="1"/>
  <c r="T119" i="1"/>
  <c r="AY10" i="2"/>
  <c r="O28" i="1"/>
  <c r="W28" i="1" s="1"/>
  <c r="T70" i="1"/>
  <c r="T223" i="1"/>
  <c r="BL88" i="2"/>
  <c r="P88" i="1" s="1"/>
  <c r="Q88" i="1"/>
  <c r="U187" i="1"/>
  <c r="BP363" i="2"/>
  <c r="V239" i="1"/>
  <c r="U363" i="1"/>
  <c r="AH370" i="2"/>
  <c r="J370" i="1" s="1"/>
  <c r="V370" i="1" s="1"/>
  <c r="J372" i="1"/>
  <c r="V372" i="1" s="1"/>
  <c r="P308" i="2"/>
  <c r="D308" i="1" s="1"/>
  <c r="T308" i="1" s="1"/>
  <c r="Q306" i="2"/>
  <c r="E308" i="1"/>
  <c r="U308" i="1" s="1"/>
  <c r="BQ111" i="2"/>
  <c r="BP111" i="2" s="1"/>
  <c r="O420" i="2"/>
  <c r="T226" i="1"/>
  <c r="M420" i="2"/>
  <c r="L10" i="2"/>
  <c r="AG177" i="2"/>
  <c r="AF179" i="2"/>
  <c r="H179" i="1" s="1"/>
  <c r="I179" i="1"/>
  <c r="U179" i="1" s="1"/>
  <c r="BP290" i="2"/>
  <c r="U322" i="1"/>
  <c r="J328" i="1"/>
  <c r="V328" i="1" s="1"/>
  <c r="AH306" i="2"/>
  <c r="J306" i="1" s="1"/>
  <c r="J111" i="1"/>
  <c r="V111" i="1" s="1"/>
  <c r="AF111" i="2"/>
  <c r="H111" i="1" s="1"/>
  <c r="P238" i="2"/>
  <c r="D238" i="1" s="1"/>
  <c r="AZ306" i="2"/>
  <c r="P372" i="2"/>
  <c r="D372" i="1" s="1"/>
  <c r="T372" i="1" s="1"/>
  <c r="Q370" i="2"/>
  <c r="BI420" i="2"/>
  <c r="BH420" i="2" s="1"/>
  <c r="BH10" i="2"/>
  <c r="P28" i="2"/>
  <c r="D28" i="1" s="1"/>
  <c r="E28" i="1"/>
  <c r="U28" i="1" s="1"/>
  <c r="AV238" i="2"/>
  <c r="L238" i="1" s="1"/>
  <c r="T116" i="1"/>
  <c r="U255" i="1"/>
  <c r="BS306" i="2"/>
  <c r="AW67" i="2"/>
  <c r="AW420" i="2" s="1"/>
  <c r="AV69" i="2"/>
  <c r="L69" i="1" s="1"/>
  <c r="M69" i="1"/>
  <c r="BL370" i="2"/>
  <c r="P370" i="1" s="1"/>
  <c r="Q370" i="1"/>
  <c r="P179" i="2"/>
  <c r="D179" i="1" s="1"/>
  <c r="BP239" i="2"/>
  <c r="BQ238" i="2"/>
  <c r="BP238" i="2" s="1"/>
  <c r="AX420" i="2"/>
  <c r="N10" i="1"/>
  <c r="T260" i="1"/>
  <c r="T19" i="1"/>
  <c r="T177" i="2"/>
  <c r="AV88" i="2"/>
  <c r="L88" i="1" s="1"/>
  <c r="M88" i="1"/>
  <c r="V238" i="1"/>
  <c r="BE420" i="2"/>
  <c r="BD420" i="2" s="1"/>
  <c r="BD10" i="2"/>
  <c r="BP70" i="2"/>
  <c r="BQ69" i="2"/>
  <c r="U239" i="1"/>
  <c r="AV395" i="2"/>
  <c r="L395" i="1" s="1"/>
  <c r="M395" i="1"/>
  <c r="L67" i="2"/>
  <c r="AF88" i="2"/>
  <c r="H88" i="1" s="1"/>
  <c r="I88" i="1"/>
  <c r="P111" i="2"/>
  <c r="D111" i="1" s="1"/>
  <c r="E111" i="1"/>
  <c r="U111" i="1" s="1"/>
  <c r="V180" i="1"/>
  <c r="BS177" i="2"/>
  <c r="AX177" i="2"/>
  <c r="N177" i="1" s="1"/>
  <c r="N179" i="1"/>
  <c r="U293" i="1"/>
  <c r="T263" i="1"/>
  <c r="P279" i="2"/>
  <c r="D279" i="1" s="1"/>
  <c r="T279" i="1" s="1"/>
  <c r="E279" i="1"/>
  <c r="U279" i="1" s="1"/>
  <c r="T322" i="1"/>
  <c r="U195" i="1"/>
  <c r="T29" i="1"/>
  <c r="BP208" i="2"/>
  <c r="P255" i="2"/>
  <c r="D255" i="1" s="1"/>
  <c r="T255" i="1" s="1"/>
  <c r="AP420" i="2"/>
  <c r="AN420" i="2" s="1"/>
  <c r="AI420" i="2" l="1"/>
  <c r="K10" i="1"/>
  <c r="K420" i="1" s="1"/>
  <c r="AV370" i="2"/>
  <c r="L370" i="1" s="1"/>
  <c r="M370" i="1"/>
  <c r="W179" i="1"/>
  <c r="BL67" i="2"/>
  <c r="P67" i="1" s="1"/>
  <c r="Q67" i="1"/>
  <c r="T137" i="1"/>
  <c r="AV177" i="2"/>
  <c r="L177" i="1" s="1"/>
  <c r="M177" i="1"/>
  <c r="U321" i="1"/>
  <c r="N420" i="1"/>
  <c r="S420" i="2"/>
  <c r="G10" i="1"/>
  <c r="BP179" i="2"/>
  <c r="BQ177" i="2"/>
  <c r="BP177" i="2" s="1"/>
  <c r="BM420" i="2"/>
  <c r="BL10" i="2"/>
  <c r="P10" i="1" s="1"/>
  <c r="Q10" i="1"/>
  <c r="T321" i="1"/>
  <c r="AF370" i="2"/>
  <c r="H370" i="1" s="1"/>
  <c r="I370" i="1"/>
  <c r="V179" i="1"/>
  <c r="BQ67" i="2"/>
  <c r="BP67" i="2" s="1"/>
  <c r="BP69" i="2"/>
  <c r="AY420" i="2"/>
  <c r="AV420" i="2" s="1"/>
  <c r="O10" i="1"/>
  <c r="O420" i="1" s="1"/>
  <c r="T220" i="1"/>
  <c r="U69" i="1"/>
  <c r="V177" i="1"/>
  <c r="AF67" i="2"/>
  <c r="H67" i="1" s="1"/>
  <c r="I67" i="1"/>
  <c r="T179" i="1"/>
  <c r="AV306" i="2"/>
  <c r="L306" i="1" s="1"/>
  <c r="T395" i="1"/>
  <c r="T69" i="1"/>
  <c r="BQ370" i="2"/>
  <c r="BP370" i="2" s="1"/>
  <c r="BP372" i="2"/>
  <c r="T28" i="1"/>
  <c r="P67" i="2"/>
  <c r="D67" i="1" s="1"/>
  <c r="E67" i="1"/>
  <c r="BL177" i="2"/>
  <c r="P177" i="1" s="1"/>
  <c r="Q177" i="1"/>
  <c r="W306" i="1"/>
  <c r="U88" i="1"/>
  <c r="BP279" i="2"/>
  <c r="U328" i="1"/>
  <c r="P370" i="2"/>
  <c r="D370" i="1" s="1"/>
  <c r="E370" i="1"/>
  <c r="U370" i="1" s="1"/>
  <c r="AF177" i="2"/>
  <c r="H177" i="1" s="1"/>
  <c r="I177" i="1"/>
  <c r="AF306" i="2"/>
  <c r="H306" i="1" s="1"/>
  <c r="I306" i="1"/>
  <c r="BQ10" i="2"/>
  <c r="BP12" i="2"/>
  <c r="AG420" i="2"/>
  <c r="AF420" i="2" s="1"/>
  <c r="AF10" i="2"/>
  <c r="H10" i="1" s="1"/>
  <c r="I10" i="1"/>
  <c r="W328" i="1"/>
  <c r="T88" i="1"/>
  <c r="T328" i="1"/>
  <c r="T357" i="1"/>
  <c r="T111" i="1"/>
  <c r="U12" i="1"/>
  <c r="T157" i="1"/>
  <c r="L420" i="2"/>
  <c r="S177" i="1"/>
  <c r="S420" i="1" s="1"/>
  <c r="BO420" i="2"/>
  <c r="AH420" i="2"/>
  <c r="J10" i="1"/>
  <c r="J420" i="1" s="1"/>
  <c r="Q420" i="2"/>
  <c r="P10" i="2"/>
  <c r="D10" i="1" s="1"/>
  <c r="E10" i="1"/>
  <c r="P306" i="2"/>
  <c r="D306" i="1" s="1"/>
  <c r="E306" i="1"/>
  <c r="R67" i="1"/>
  <c r="R420" i="1" s="1"/>
  <c r="BN420" i="2"/>
  <c r="AV67" i="2"/>
  <c r="L67" i="1" s="1"/>
  <c r="M67" i="1"/>
  <c r="M420" i="1" s="1"/>
  <c r="L420" i="1" s="1"/>
  <c r="T238" i="1"/>
  <c r="T338" i="1"/>
  <c r="BL306" i="2"/>
  <c r="P306" i="1" s="1"/>
  <c r="Q306" i="1"/>
  <c r="V12" i="1"/>
  <c r="BQ306" i="2"/>
  <c r="BP306" i="2" s="1"/>
  <c r="BP308" i="2"/>
  <c r="T12" i="1"/>
  <c r="U177" i="1"/>
  <c r="W69" i="1"/>
  <c r="R420" i="2"/>
  <c r="F10" i="1"/>
  <c r="T404" i="1"/>
  <c r="P177" i="2"/>
  <c r="D177" i="1" s="1"/>
  <c r="F420" i="1" l="1"/>
  <c r="V10" i="1"/>
  <c r="V420" i="1" s="1"/>
  <c r="V67" i="1"/>
  <c r="U67" i="1"/>
  <c r="Q420" i="1"/>
  <c r="P420" i="1" s="1"/>
  <c r="U306" i="1"/>
  <c r="BL420" i="2"/>
  <c r="BQ420" i="2"/>
  <c r="BP420" i="2" s="1"/>
  <c r="BP10" i="2"/>
  <c r="W177" i="1"/>
  <c r="T306" i="1"/>
  <c r="D420" i="1"/>
  <c r="T10" i="1"/>
  <c r="T370" i="1"/>
  <c r="T67" i="1"/>
  <c r="E420" i="1"/>
  <c r="U10" i="1"/>
  <c r="G420" i="1"/>
  <c r="W10" i="1"/>
  <c r="I420" i="1"/>
  <c r="H420" i="1" s="1"/>
  <c r="P420" i="2"/>
  <c r="T177" i="1"/>
  <c r="W420" i="1" l="1"/>
  <c r="U420" i="1"/>
  <c r="T420" i="1" s="1"/>
</calcChain>
</file>

<file path=xl/sharedStrings.xml><?xml version="1.0" encoding="utf-8"?>
<sst xmlns="http://schemas.openxmlformats.org/spreadsheetml/2006/main" count="887" uniqueCount="358">
  <si>
    <t>PASSENGER STATISTICS SUMMARY BY PMO/PORT</t>
  </si>
  <si>
    <t>Philippine Ports Authority</t>
  </si>
  <si>
    <t>2019</t>
  </si>
  <si>
    <t xml:space="preserve"> </t>
  </si>
  <si>
    <t>PASSENGER TRAFFIC</t>
  </si>
  <si>
    <t>Port Management Offices</t>
  </si>
  <si>
    <t>1st Quarter</t>
  </si>
  <si>
    <t>2nd Quarter</t>
  </si>
  <si>
    <t>3rd Quarter</t>
  </si>
  <si>
    <t>4th Quarter</t>
  </si>
  <si>
    <t>GRAND TOTAL</t>
  </si>
  <si>
    <t>Total</t>
  </si>
  <si>
    <t>Disembarked</t>
  </si>
  <si>
    <t>Embarked</t>
  </si>
  <si>
    <t>Cruise Ships</t>
  </si>
  <si>
    <t xml:space="preserve">Cruise Ships 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</si>
  <si>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</si>
  <si>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</si>
  <si>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</si>
  <si>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</si>
  <si>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</si>
  <si>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</si>
  <si>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</si>
  <si>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South Harbor (Anchorage)</t>
  </si>
  <si>
    <t>TMO Pasig</t>
  </si>
  <si>
    <t>Terminal Pasig - Government Bay &amp; River</t>
  </si>
  <si>
    <t>Terminal Pasig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</si>
  <si>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</si>
  <si>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</si>
  <si>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</si>
  <si>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</si>
  <si>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</si>
  <si>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</si>
  <si>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 xml:space="preserve">Pier 2 </t>
  </si>
  <si>
    <t>Pier 2 RORO</t>
  </si>
  <si>
    <t xml:space="preserve">Pier 4 </t>
  </si>
  <si>
    <t>Pier 4 RORO</t>
  </si>
  <si>
    <t xml:space="preserve">Pier 6 </t>
  </si>
  <si>
    <t>Pier 6 RORO</t>
  </si>
  <si>
    <t xml:space="preserve">Pier 8 </t>
  </si>
  <si>
    <t xml:space="preserve">Pier 10 </t>
  </si>
  <si>
    <t>Pier 10 RORO</t>
  </si>
  <si>
    <t xml:space="preserve">Pier 12 </t>
  </si>
  <si>
    <t xml:space="preserve">Pier 14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</si>
  <si>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</si>
  <si>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</si>
  <si>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</si>
  <si>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</si>
  <si>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</si>
  <si>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 (OTP Basco)</t>
  </si>
  <si>
    <t>TMO Cagayan/Isabela/Ilocos</t>
  </si>
  <si>
    <t>OTP Aparri (Anchorage)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</si>
  <si>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</si>
  <si>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</si>
  <si>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</si>
  <si>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</si>
  <si>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</si>
  <si>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</si>
  <si>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</si>
  <si>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TMO Capinpin (OTP Orion)</t>
  </si>
  <si>
    <t>TMO Casiguran (OTP Casiguran)</t>
  </si>
  <si>
    <t xml:space="preserve">TMO Dingalan (OTP Dingalan) </t>
  </si>
  <si>
    <t>Southern Luzon</t>
  </si>
  <si>
    <t>PMO Batangas</t>
  </si>
  <si>
    <t>BP Batangas</t>
  </si>
  <si>
    <t>Batangas Phase 1</t>
  </si>
  <si>
    <t>Batangas Phase 2</t>
  </si>
  <si>
    <t>Batangas RORO</t>
  </si>
  <si>
    <t>Batangas (Anchorage)</t>
  </si>
  <si>
    <t>TMO Bauan</t>
  </si>
  <si>
    <t>OTP Bauan</t>
  </si>
  <si>
    <t>OTP Bauan (Anchorage)</t>
  </si>
  <si>
    <t>TMO Romblon</t>
  </si>
  <si>
    <t xml:space="preserve">OTP Romblon </t>
  </si>
  <si>
    <t>OTP Romblon RORO</t>
  </si>
  <si>
    <t>OTP Romblon (Anchorage)</t>
  </si>
  <si>
    <t>TMO Tablas</t>
  </si>
  <si>
    <t>OTP Tablas</t>
  </si>
  <si>
    <t>OTP Tablas RORO</t>
  </si>
  <si>
    <t>PMO Bicol</t>
  </si>
  <si>
    <t>BP Legazpi</t>
  </si>
  <si>
    <t>BP Legazpi (Anchorage)</t>
  </si>
  <si>
    <t>TMO Bulan (OTP Bulan)</t>
  </si>
  <si>
    <t xml:space="preserve">TMO Camarines </t>
  </si>
  <si>
    <t xml:space="preserve">OTP Camarines </t>
  </si>
  <si>
    <t>OTP Camarines RORO</t>
  </si>
  <si>
    <t>OTP Camarines (Anchorage)</t>
  </si>
  <si>
    <t xml:space="preserve">TMO Catanduanes </t>
  </si>
  <si>
    <t xml:space="preserve">OTP Catanduanes </t>
  </si>
  <si>
    <t>OTP Catanduanes RORO</t>
  </si>
  <si>
    <t>TMO Matnog (OTP Matnog RORO)</t>
  </si>
  <si>
    <t>TMO Pio Duran</t>
  </si>
  <si>
    <t xml:space="preserve">OTP Pio Duran </t>
  </si>
  <si>
    <t>OTP Pio Duran RORO</t>
  </si>
  <si>
    <t>TMO Tabaco</t>
  </si>
  <si>
    <t xml:space="preserve">OTP Tabaco </t>
  </si>
  <si>
    <t>OTP Tabaco RORO</t>
  </si>
  <si>
    <t>OTP Tabaco (Anchorage)</t>
  </si>
  <si>
    <t>PMO Palawan</t>
  </si>
  <si>
    <t>BP Puerto Princesa</t>
  </si>
  <si>
    <t xml:space="preserve">BP Puerto Princesa 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</si>
  <si>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</si>
  <si>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</si>
  <si>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</si>
  <si>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</si>
  <si>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</si>
  <si>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</si>
  <si>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 xml:space="preserve">OTP Coron </t>
  </si>
  <si>
    <t>OTP Coron RORO</t>
  </si>
  <si>
    <t>OTP Coron (Anchorage)</t>
  </si>
  <si>
    <t xml:space="preserve">TMO Culion </t>
  </si>
  <si>
    <t xml:space="preserve">OTP Culion </t>
  </si>
  <si>
    <t>OTP Culion RORO</t>
  </si>
  <si>
    <t>OTP Culion (Anchorage)</t>
  </si>
  <si>
    <t>TMO Cuyo</t>
  </si>
  <si>
    <t xml:space="preserve">OTP Cuyo </t>
  </si>
  <si>
    <t>OTP Cuyo RORO</t>
  </si>
  <si>
    <t>TMO El Nido</t>
  </si>
  <si>
    <t xml:space="preserve">OTP El Nido </t>
  </si>
  <si>
    <t>OTP El Nido RORO</t>
  </si>
  <si>
    <t>OTP El Nido (Anchorage)</t>
  </si>
  <si>
    <t>PMO Mindoro</t>
  </si>
  <si>
    <t>BP Calapan</t>
  </si>
  <si>
    <t xml:space="preserve">BP Calapan </t>
  </si>
  <si>
    <t>BP Calapan RORO</t>
  </si>
  <si>
    <t>TMO Lubang/Tilik/Looc</t>
  </si>
  <si>
    <t>OTP Lubang</t>
  </si>
  <si>
    <t>OTP Lubang RORO</t>
  </si>
  <si>
    <t>TMO Puerto Galera</t>
  </si>
  <si>
    <t xml:space="preserve">OTP Puerto Galera </t>
  </si>
  <si>
    <t>OTP Puerto Galera RORO</t>
  </si>
  <si>
    <t>TMO Roxas (OTP Dangay,Roxas - RORO)</t>
  </si>
  <si>
    <t>TMO San Jose/Abra de Ilog</t>
  </si>
  <si>
    <t xml:space="preserve">OTP Abra de Ilog </t>
  </si>
  <si>
    <t>OTP Abra de Ilog RORO</t>
  </si>
  <si>
    <t xml:space="preserve">OTP San Jose </t>
  </si>
  <si>
    <t>OTP San Jose RORO</t>
  </si>
  <si>
    <t>OTP San Jose (Anchorage)</t>
  </si>
  <si>
    <t>PMO Marinduque/Quezon</t>
  </si>
  <si>
    <t>BP Lucena</t>
  </si>
  <si>
    <t xml:space="preserve">BP Lucena </t>
  </si>
  <si>
    <t>BP Lucena RORO</t>
  </si>
  <si>
    <t>TMO Balanacan</t>
  </si>
  <si>
    <t xml:space="preserve">OTP Balanacan </t>
  </si>
  <si>
    <t>OTP Balanacan RORO</t>
  </si>
  <si>
    <t xml:space="preserve">TMO Sta. Cruz </t>
  </si>
  <si>
    <t xml:space="preserve">OTP Sta. Cruz </t>
  </si>
  <si>
    <t>OTP Sta. Cruz RORO</t>
  </si>
  <si>
    <t>PMO Masbate</t>
  </si>
  <si>
    <t>BP Masbate</t>
  </si>
  <si>
    <t xml:space="preserve">BP Masbate </t>
  </si>
  <si>
    <t>BP Masbate RORO</t>
  </si>
  <si>
    <t>Visayas</t>
  </si>
  <si>
    <t>PMO Negros Oriental/Siquijor</t>
  </si>
  <si>
    <t>BP Dumaguete</t>
  </si>
  <si>
    <t xml:space="preserve">BP Dumaguete </t>
  </si>
  <si>
    <t>BP Dumaguete RORO</t>
  </si>
  <si>
    <t>BP Dumaguete (Anchorage)</t>
  </si>
  <si>
    <t>TMO Larena</t>
  </si>
  <si>
    <t xml:space="preserve">OTP Larena </t>
  </si>
  <si>
    <t>OTP Larena RORO</t>
  </si>
  <si>
    <t xml:space="preserve">TMO Tandayag </t>
  </si>
  <si>
    <t>OTP Tandayag</t>
  </si>
  <si>
    <t>OTP Tandayag RORO</t>
  </si>
  <si>
    <t>OTP Tandayag (Anchorage)</t>
  </si>
  <si>
    <t>PMO Panay/Guimaras</t>
  </si>
  <si>
    <t>BP Iloilo</t>
  </si>
  <si>
    <t xml:space="preserve">BP Fort San Pedro </t>
  </si>
  <si>
    <t xml:space="preserve">BP IRW </t>
  </si>
  <si>
    <t>BP IRW - APFC RORO</t>
  </si>
  <si>
    <t>BP IRW - FF Cruz Bay &amp; River RORO</t>
  </si>
  <si>
    <t>BP IRW - Montenegro RORO</t>
  </si>
  <si>
    <t xml:space="preserve">BP ICPC </t>
  </si>
  <si>
    <t>BP ICPC (Anchorage)</t>
  </si>
  <si>
    <t>TMO Aklan (OTP Dumaguit)</t>
  </si>
  <si>
    <t>TMO Antique (OTP San Jose)</t>
  </si>
  <si>
    <t>TMO Capiz</t>
  </si>
  <si>
    <t xml:space="preserve">OTP Culasi </t>
  </si>
  <si>
    <t>OTP Culasi RORO</t>
  </si>
  <si>
    <t>TMO Guimaras</t>
  </si>
  <si>
    <t xml:space="preserve">OTP Jordan </t>
  </si>
  <si>
    <t>OTP Jordan RORO</t>
  </si>
  <si>
    <t>TMO Iloilo</t>
  </si>
  <si>
    <t xml:space="preserve">OTP Dumangas </t>
  </si>
  <si>
    <t>OTP Dumangas RORO</t>
  </si>
  <si>
    <t>OTP Dumangas (Anchorage)</t>
  </si>
  <si>
    <t xml:space="preserve">OTP Estancia </t>
  </si>
  <si>
    <t>OTP Estancia RORO</t>
  </si>
  <si>
    <t>PMO Eastern Leyte/Samar</t>
  </si>
  <si>
    <t>BP Tacloban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</si>
  <si>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</si>
  <si>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</si>
  <si>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</si>
  <si>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</si>
  <si>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</si>
  <si>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</si>
  <si>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</si>
  <si>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Guian)</t>
  </si>
  <si>
    <t>TMO Liloan (OTP Liloan Ferry Terminal RORO)</t>
  </si>
  <si>
    <t xml:space="preserve">TMO San Isidro </t>
  </si>
  <si>
    <t xml:space="preserve">OTP San Isidro </t>
  </si>
  <si>
    <t>OTP San Isidro RORO</t>
  </si>
  <si>
    <t>OTP San Isidro (Anchorage)</t>
  </si>
  <si>
    <t>PMO Negros Occidental/Bacolod/Banago/Bredco</t>
  </si>
  <si>
    <t>BP Banago</t>
  </si>
  <si>
    <t xml:space="preserve">BP Banago </t>
  </si>
  <si>
    <t>BP Banago RORO</t>
  </si>
  <si>
    <t>BP Banago (Anchorage)</t>
  </si>
  <si>
    <t>TMO Danao (OTP Danao RORO)</t>
  </si>
  <si>
    <t>TMO Hinoba-an (OTP Hinoba-an)</t>
  </si>
  <si>
    <t>TMO Pulupandan</t>
  </si>
  <si>
    <t xml:space="preserve">OTP Pulupandan </t>
  </si>
  <si>
    <t>OTP Pulupandan (Anchorage)</t>
  </si>
  <si>
    <t>TMO San Carlos</t>
  </si>
  <si>
    <t xml:space="preserve">OTP San Carlos </t>
  </si>
  <si>
    <t>OTP San Carlos RORO</t>
  </si>
  <si>
    <t>OTP San Carlos (Anchorage)</t>
  </si>
  <si>
    <t>PMO Western Leyte/Biliran</t>
  </si>
  <si>
    <t>BP Ormoc</t>
  </si>
  <si>
    <t xml:space="preserve">BP Ormoc </t>
  </si>
  <si>
    <t>BP Ormoc RORO</t>
  </si>
  <si>
    <t>BP Ormoc (Anchorage)</t>
  </si>
  <si>
    <t>TMO Baybay</t>
  </si>
  <si>
    <t xml:space="preserve">OTP Baybay </t>
  </si>
  <si>
    <t>OTP Baybay RORO</t>
  </si>
  <si>
    <t>TMO Hilongos</t>
  </si>
  <si>
    <t xml:space="preserve">OTP Hilongos </t>
  </si>
  <si>
    <t>OTP Hilongos RORO</t>
  </si>
  <si>
    <t>OTP Hilongos (Anchorage)</t>
  </si>
  <si>
    <t>TMO Naval/Maripipi</t>
  </si>
  <si>
    <t xml:space="preserve">OTP Naval </t>
  </si>
  <si>
    <t>OTP Naval RORO</t>
  </si>
  <si>
    <t>TMO Maasin/Guadalupe/Limasawa</t>
  </si>
  <si>
    <t xml:space="preserve">OTP Maasin </t>
  </si>
  <si>
    <t>OTP Maasin RORO</t>
  </si>
  <si>
    <t xml:space="preserve">TMO Palompon/ San Isidro </t>
  </si>
  <si>
    <t xml:space="preserve">OTP Palompon </t>
  </si>
  <si>
    <t>OTP Palompon RORO</t>
  </si>
  <si>
    <t>PMO Bohol</t>
  </si>
  <si>
    <t>BP Tagbilaran</t>
  </si>
  <si>
    <t xml:space="preserve">BP Tagbilaran </t>
  </si>
  <si>
    <t>BP Tagbilaran RORO</t>
  </si>
  <si>
    <t>BP Tagbilaran (Anchorage)</t>
  </si>
  <si>
    <t>TMO Getafe</t>
  </si>
  <si>
    <t xml:space="preserve">OTP Getafe </t>
  </si>
  <si>
    <t>OTP Getafe (Anchorage)</t>
  </si>
  <si>
    <t>TMO Jagna</t>
  </si>
  <si>
    <t xml:space="preserve">OTP Jagna </t>
  </si>
  <si>
    <t>OTP Jagna RORO</t>
  </si>
  <si>
    <t xml:space="preserve">TMO Loon </t>
  </si>
  <si>
    <t xml:space="preserve">OTP Loon </t>
  </si>
  <si>
    <t>OTP Loon RORO</t>
  </si>
  <si>
    <t>TMO Talibon</t>
  </si>
  <si>
    <t xml:space="preserve">OTP Talibon </t>
  </si>
  <si>
    <t>OTP Talibon RORO</t>
  </si>
  <si>
    <t>OTP Talibon (Anchorage)</t>
  </si>
  <si>
    <t>TMO Tubigon</t>
  </si>
  <si>
    <t xml:space="preserve">OTP Tubigon </t>
  </si>
  <si>
    <t>OTP Tubigon RORO</t>
  </si>
  <si>
    <t>TMO Ubay</t>
  </si>
  <si>
    <t xml:space="preserve">OTP Ubay </t>
  </si>
  <si>
    <t>OTP Ubay RORO</t>
  </si>
  <si>
    <t>Northern Mindanao</t>
  </si>
  <si>
    <t>PMO Misamis Oriental/Cagayan de Oro</t>
  </si>
  <si>
    <t>BP Cagayan de Oro</t>
  </si>
  <si>
    <t xml:space="preserve">BP Cagayan de Oro </t>
  </si>
  <si>
    <t>BP Cagayan de Oro RORO</t>
  </si>
  <si>
    <t>BP Cagayan de Oro (Anchorage)</t>
  </si>
  <si>
    <t>TMO Balingoan (OTP Balingoan RORO)</t>
  </si>
  <si>
    <t>TMO Camiguin</t>
  </si>
  <si>
    <t xml:space="preserve">OTP Benoni </t>
  </si>
  <si>
    <t>OTP Benoni RORO</t>
  </si>
  <si>
    <t>TMO Opol (OTP Opol)</t>
  </si>
  <si>
    <t>PMO Lanao del Norte/Iligan</t>
  </si>
  <si>
    <t>BP Iligan</t>
  </si>
  <si>
    <t xml:space="preserve">BP Iligan </t>
  </si>
  <si>
    <t>BP Iligan RORO</t>
  </si>
  <si>
    <t>TMO Tubod (OTP Tubod)</t>
  </si>
  <si>
    <t>PMO Agusan</t>
  </si>
  <si>
    <t>BP Nasipit</t>
  </si>
  <si>
    <t xml:space="preserve">BP Nasipit </t>
  </si>
  <si>
    <t>BP Nasipit RORO</t>
  </si>
  <si>
    <t>BP Nasipit (Anchorage)</t>
  </si>
  <si>
    <t>TMO Butuan (OTP Butuan)</t>
  </si>
  <si>
    <t>TMO Masao (OTP Masao)</t>
  </si>
  <si>
    <t>PMO Surigao</t>
  </si>
  <si>
    <t>BP Surigao</t>
  </si>
  <si>
    <t xml:space="preserve">BP Surigao </t>
  </si>
  <si>
    <t>BP Surigao RORO</t>
  </si>
  <si>
    <t>BP Surigao (Anchorage)</t>
  </si>
  <si>
    <t>TMO Dinagat</t>
  </si>
  <si>
    <t xml:space="preserve">TMO Lipata </t>
  </si>
  <si>
    <t>OTP Lipata RORO</t>
  </si>
  <si>
    <t>OTP Lipata (Anchorage)</t>
  </si>
  <si>
    <t>TMO Siargao</t>
  </si>
  <si>
    <t xml:space="preserve">OTP Dapa </t>
  </si>
  <si>
    <t>OTP Dapa RORO</t>
  </si>
  <si>
    <t>OTP Dapa (Anchorage)</t>
  </si>
  <si>
    <t>TMO Tandag (OTP Tandag)</t>
  </si>
  <si>
    <t>PMO Misamis Occidental/Ozamiz</t>
  </si>
  <si>
    <t>BP Ozamiz</t>
  </si>
  <si>
    <t xml:space="preserve">BP Ozamiz 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</si>
  <si>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</si>
  <si>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</si>
  <si>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</si>
  <si>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</si>
  <si>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</si>
  <si>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</si>
  <si>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</si>
  <si>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</si>
  <si>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</si>
  <si>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</si>
  <si>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</si>
  <si>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</si>
  <si>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</si>
  <si>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</si>
  <si>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</si>
  <si>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</si>
  <si>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</si>
  <si>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 - Anchorage)</t>
  </si>
  <si>
    <t>PMO SOCSARGEN</t>
  </si>
  <si>
    <t>BP General Santos</t>
  </si>
  <si>
    <t xml:space="preserve">BP General Santos </t>
  </si>
  <si>
    <t>BP General Santos RORO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</si>
  <si>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</si>
  <si>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</si>
  <si>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</si>
  <si>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</si>
  <si>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</si>
  <si>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 xml:space="preserve">BP Dapitan </t>
  </si>
  <si>
    <t>BP Dapitan RORO</t>
  </si>
  <si>
    <t>TMO Liloy (OTP Liloy-Lamao)</t>
  </si>
  <si>
    <t>TMO Sindangan (OTP Sindangan)</t>
  </si>
  <si>
    <t xml:space="preserve">PMO Zamboanga </t>
  </si>
  <si>
    <t>BP Zamboanga</t>
  </si>
  <si>
    <t xml:space="preserve">BP Zamboanga </t>
  </si>
  <si>
    <t>BP Zamboanga RORO</t>
  </si>
  <si>
    <t>TMO Isabela (Basilan)</t>
  </si>
  <si>
    <t xml:space="preserve">OTP Isabela </t>
  </si>
  <si>
    <t>OTP Isabela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</si>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</sst>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" fillId="2" borderId="8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9" xfId="0" applyNumberFormat="1" applyFont="1" applyFill="1" applyBorder="1" applyAlignment="1">
      <alignment horizontal="left" vertical="center"/>
    </xf>
    <xf numFmtId="3" fontId="3" fillId="2" borderId="11" xfId="0" applyNumberFormat="1" applyFont="1" applyFill="1" applyBorder="1"/>
    <xf numFmtId="3" fontId="1" fillId="2" borderId="8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/>
    <xf numFmtId="3" fontId="3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3" fontId="3" fillId="2" borderId="12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4" fontId="3" fillId="2" borderId="11" xfId="0" applyNumberFormat="1" applyFont="1" applyFill="1" applyBorder="1"/>
    <xf numFmtId="3" fontId="8" fillId="2" borderId="11" xfId="0" applyNumberFormat="1" applyFont="1" applyFill="1" applyBorder="1"/>
    <xf numFmtId="4" fontId="8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esktop\2019%20PMO%20BATANGAS\2019%20QSR%20-%20revised%20as%20of%2002.02.2023.xlsx" TargetMode="External"/><Relationship Id="rId1" Type="http://schemas.openxmlformats.org/officeDocument/2006/relationships/externalLinkPath" Target="/Users/jpmaniego/Desktop/2019%20PMO%20BATANGAS/2019%20QSR%20-%20revised%20as%20of%2002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6C6B-B245-4327-81B9-94A37FB3283A}">
  <sheetPr>
    <tabColor rgb="FF00B050"/>
  </sheetPr>
  <dimension ref="A1:AO429"/>
  <sheetViews>
    <sheetView tabSelected="1" view="pageBreakPreview" zoomScale="85" zoomScaleNormal="100" zoomScaleSheetLayoutView="85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H19" sqref="H19"/>
    </sheetView>
  </sheetViews>
  <sheetFormatPr defaultColWidth="10" defaultRowHeight="15" customHeight="1" x14ac:dyDescent="0.3"/>
  <cols>
    <col min="1" max="1" width="3.6640625" style="51" customWidth="1"/>
    <col min="2" max="2" width="2.6640625" style="1" customWidth="1"/>
    <col min="3" max="3" width="53.88671875" style="52" bestFit="1" customWidth="1"/>
    <col min="4" max="4" width="13.44140625" style="3" bestFit="1" customWidth="1"/>
    <col min="5" max="5" width="15.33203125" style="3" bestFit="1" customWidth="1"/>
    <col min="6" max="6" width="11.88671875" style="3" bestFit="1" customWidth="1"/>
    <col min="7" max="7" width="14.6640625" style="3" bestFit="1" customWidth="1"/>
    <col min="8" max="8" width="13.44140625" style="3" bestFit="1" customWidth="1"/>
    <col min="9" max="9" width="15.33203125" style="3" bestFit="1" customWidth="1"/>
    <col min="10" max="10" width="13.44140625" style="3" bestFit="1" customWidth="1"/>
    <col min="11" max="11" width="15.44140625" style="3" bestFit="1" customWidth="1"/>
    <col min="12" max="12" width="13.44140625" style="3" bestFit="1" customWidth="1"/>
    <col min="13" max="13" width="15.33203125" style="3" bestFit="1" customWidth="1"/>
    <col min="14" max="14" width="11.88671875" style="3" bestFit="1" customWidth="1"/>
    <col min="15" max="15" width="15.44140625" style="3" bestFit="1" customWidth="1"/>
    <col min="16" max="16" width="13.44140625" style="3" bestFit="1" customWidth="1"/>
    <col min="17" max="17" width="15.33203125" style="3" bestFit="1" customWidth="1"/>
    <col min="18" max="18" width="13.44140625" style="3" bestFit="1" customWidth="1"/>
    <col min="19" max="19" width="15.44140625" style="3" bestFit="1" customWidth="1"/>
    <col min="20" max="20" width="13.44140625" style="3" bestFit="1" customWidth="1"/>
    <col min="21" max="21" width="15.33203125" style="3" bestFit="1" customWidth="1"/>
    <col min="22" max="22" width="13.44140625" style="3" bestFit="1" customWidth="1"/>
    <col min="23" max="23" width="15.44140625" style="3" bestFit="1" customWidth="1"/>
    <col min="24" max="24" width="11.33203125" style="3" customWidth="1"/>
    <col min="25" max="41" width="10" style="3"/>
    <col min="42" max="16384" width="10" style="45"/>
  </cols>
  <sheetData>
    <row r="1" spans="1:24" ht="15" customHeight="1" x14ac:dyDescent="0.3">
      <c r="A1" s="1" t="s">
        <v>0</v>
      </c>
      <c r="C1" s="2"/>
    </row>
    <row r="2" spans="1:24" ht="15" customHeight="1" x14ac:dyDescent="0.3">
      <c r="A2" s="1" t="s">
        <v>1</v>
      </c>
      <c r="C2" s="2"/>
      <c r="Q2" s="4"/>
    </row>
    <row r="3" spans="1:24" ht="15" customHeight="1" x14ac:dyDescent="0.3">
      <c r="A3" s="5" t="s">
        <v>2</v>
      </c>
      <c r="C3" s="2"/>
      <c r="D3" s="3" t="s">
        <v>3</v>
      </c>
      <c r="H3" s="3" t="s">
        <v>3</v>
      </c>
      <c r="L3" s="3" t="s">
        <v>3</v>
      </c>
      <c r="P3" s="3" t="s">
        <v>3</v>
      </c>
      <c r="Q3" s="4"/>
    </row>
    <row r="4" spans="1:24" ht="15" customHeight="1" x14ac:dyDescent="0.3">
      <c r="A4" s="1" t="s">
        <v>4</v>
      </c>
      <c r="C4" s="2"/>
    </row>
    <row r="5" spans="1:24" ht="15" customHeight="1" x14ac:dyDescent="0.3">
      <c r="A5" s="1"/>
      <c r="C5" s="2"/>
    </row>
    <row r="6" spans="1:24" ht="15" customHeight="1" x14ac:dyDescent="0.25">
      <c r="A6" s="6" t="s">
        <v>5</v>
      </c>
      <c r="B6" s="7"/>
      <c r="C6" s="8"/>
      <c r="D6" s="9" t="s">
        <v>6</v>
      </c>
      <c r="E6" s="9"/>
      <c r="F6" s="9"/>
      <c r="G6" s="9"/>
      <c r="H6" s="10" t="s">
        <v>7</v>
      </c>
      <c r="I6" s="10"/>
      <c r="J6" s="10"/>
      <c r="K6" s="10"/>
      <c r="L6" s="11" t="s">
        <v>8</v>
      </c>
      <c r="M6" s="11"/>
      <c r="N6" s="11"/>
      <c r="O6" s="11"/>
      <c r="P6" s="12" t="s">
        <v>9</v>
      </c>
      <c r="Q6" s="12"/>
      <c r="R6" s="12"/>
      <c r="S6" s="12"/>
      <c r="T6" s="13" t="s">
        <v>10</v>
      </c>
      <c r="U6" s="13"/>
      <c r="V6" s="13"/>
      <c r="W6" s="13"/>
      <c r="X6" s="14"/>
    </row>
    <row r="7" spans="1:24" ht="15" customHeight="1" x14ac:dyDescent="0.25">
      <c r="A7" s="15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9" t="s">
        <v>11</v>
      </c>
      <c r="I7" s="19" t="s">
        <v>12</v>
      </c>
      <c r="J7" s="19" t="s">
        <v>13</v>
      </c>
      <c r="K7" s="19" t="s">
        <v>15</v>
      </c>
      <c r="L7" s="20" t="s">
        <v>11</v>
      </c>
      <c r="M7" s="20" t="s">
        <v>12</v>
      </c>
      <c r="N7" s="20" t="s">
        <v>13</v>
      </c>
      <c r="O7" s="20" t="s">
        <v>15</v>
      </c>
      <c r="P7" s="21" t="s">
        <v>11</v>
      </c>
      <c r="Q7" s="21" t="s">
        <v>12</v>
      </c>
      <c r="R7" s="21" t="s">
        <v>13</v>
      </c>
      <c r="S7" s="21" t="s">
        <v>15</v>
      </c>
      <c r="T7" s="22" t="s">
        <v>11</v>
      </c>
      <c r="U7" s="22" t="s">
        <v>12</v>
      </c>
      <c r="V7" s="22" t="s">
        <v>13</v>
      </c>
      <c r="W7" s="22" t="s">
        <v>15</v>
      </c>
      <c r="X7" s="14"/>
    </row>
    <row r="8" spans="1:24" s="3" customFormat="1" ht="15" customHeight="1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s="3" customFormat="1" ht="15" customHeight="1" x14ac:dyDescent="0.25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4" s="3" customFormat="1" ht="15" customHeight="1" x14ac:dyDescent="0.3">
      <c r="A10" s="32" t="s">
        <v>16</v>
      </c>
      <c r="B10" s="33"/>
      <c r="C10" s="34"/>
      <c r="D10" s="31">
        <f>passengers!P10</f>
        <v>435236</v>
      </c>
      <c r="E10" s="31">
        <f>passengers!Q10</f>
        <v>183433</v>
      </c>
      <c r="F10" s="31">
        <f>passengers!R10</f>
        <v>172229</v>
      </c>
      <c r="G10" s="31">
        <f>passengers!S10</f>
        <v>79574</v>
      </c>
      <c r="H10" s="31">
        <f>passengers!AF10</f>
        <v>456181</v>
      </c>
      <c r="I10" s="31">
        <f>passengers!AG10</f>
        <v>224357</v>
      </c>
      <c r="J10" s="31">
        <f>passengers!AH10</f>
        <v>212632</v>
      </c>
      <c r="K10" s="31">
        <f>passengers!AI10</f>
        <v>19192</v>
      </c>
      <c r="L10" s="31">
        <f>passengers!AV10</f>
        <v>258861</v>
      </c>
      <c r="M10" s="31">
        <f>passengers!AW10</f>
        <v>130766</v>
      </c>
      <c r="N10" s="31">
        <f>passengers!AX10</f>
        <v>110573</v>
      </c>
      <c r="O10" s="31">
        <f>passengers!AY10</f>
        <v>17522</v>
      </c>
      <c r="P10" s="31">
        <f>passengers!BL10</f>
        <v>304328.5</v>
      </c>
      <c r="Q10" s="31">
        <f>passengers!BM10</f>
        <v>128038</v>
      </c>
      <c r="R10" s="31">
        <f>passengers!BN10</f>
        <v>137524</v>
      </c>
      <c r="S10" s="31">
        <f>passengers!BO10</f>
        <v>38766.5</v>
      </c>
      <c r="T10" s="31">
        <f>D10+H10+L10+P10</f>
        <v>1454606.5</v>
      </c>
      <c r="U10" s="31">
        <f>E10+I10+M10+Q10</f>
        <v>666594</v>
      </c>
      <c r="V10" s="31">
        <f>F10+J10+N10+R10</f>
        <v>632958</v>
      </c>
      <c r="W10" s="31">
        <f>G10+K10+O10+S10</f>
        <v>155054.5</v>
      </c>
    </row>
    <row r="11" spans="1:24" s="3" customFormat="1" ht="15" customHeight="1" x14ac:dyDescent="0.3">
      <c r="A11" s="32"/>
      <c r="B11" s="33"/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4" s="3" customFormat="1" ht="15" customHeight="1" x14ac:dyDescent="0.3">
      <c r="A12" s="32"/>
      <c r="B12" s="33" t="s">
        <v>17</v>
      </c>
      <c r="C12" s="34"/>
      <c r="D12" s="31">
        <f>passengers!P12</f>
        <v>77664</v>
      </c>
      <c r="E12" s="31">
        <f>passengers!Q12</f>
        <v>0</v>
      </c>
      <c r="F12" s="31">
        <f>passengers!R12</f>
        <v>0</v>
      </c>
      <c r="G12" s="31">
        <f>passengers!S12</f>
        <v>77664</v>
      </c>
      <c r="H12" s="31">
        <f>passengers!AF12</f>
        <v>19192</v>
      </c>
      <c r="I12" s="31">
        <f>passengers!AG12</f>
        <v>0</v>
      </c>
      <c r="J12" s="31">
        <f>passengers!AH12</f>
        <v>0</v>
      </c>
      <c r="K12" s="31">
        <f>passengers!AI12</f>
        <v>19192</v>
      </c>
      <c r="L12" s="31">
        <f>passengers!AV12</f>
        <v>20725</v>
      </c>
      <c r="M12" s="31">
        <f>passengers!AW12</f>
        <v>1875</v>
      </c>
      <c r="N12" s="31">
        <f>passengers!AX12</f>
        <v>1328</v>
      </c>
      <c r="O12" s="31">
        <f>passengers!AY12</f>
        <v>17522</v>
      </c>
      <c r="P12" s="31">
        <f>passengers!BL12</f>
        <v>47255</v>
      </c>
      <c r="Q12" s="31">
        <f>passengers!BM12</f>
        <v>7497</v>
      </c>
      <c r="R12" s="31">
        <f>passengers!BN12</f>
        <v>6124</v>
      </c>
      <c r="S12" s="31">
        <f>passengers!BO12</f>
        <v>33634</v>
      </c>
      <c r="T12" s="31">
        <f t="shared" ref="T12:W22" si="0">D12+H12+L12+P12</f>
        <v>164836</v>
      </c>
      <c r="U12" s="31">
        <f t="shared" si="0"/>
        <v>9372</v>
      </c>
      <c r="V12" s="31">
        <f t="shared" si="0"/>
        <v>7452</v>
      </c>
      <c r="W12" s="31">
        <f t="shared" si="0"/>
        <v>148012</v>
      </c>
    </row>
    <row r="13" spans="1:24" s="3" customFormat="1" ht="15" customHeight="1" x14ac:dyDescent="0.3">
      <c r="A13" s="35"/>
      <c r="B13" s="36"/>
      <c r="C13" s="34" t="s">
        <v>18</v>
      </c>
      <c r="D13" s="31">
        <f>passengers!P13</f>
        <v>77664</v>
      </c>
      <c r="E13" s="31">
        <f>passengers!Q13</f>
        <v>0</v>
      </c>
      <c r="F13" s="31">
        <f>passengers!R13</f>
        <v>0</v>
      </c>
      <c r="G13" s="31">
        <f>passengers!S13</f>
        <v>77664</v>
      </c>
      <c r="H13" s="31">
        <f>passengers!AF13</f>
        <v>19192</v>
      </c>
      <c r="I13" s="31">
        <f>passengers!AG13</f>
        <v>0</v>
      </c>
      <c r="J13" s="31">
        <f>passengers!AH13</f>
        <v>0</v>
      </c>
      <c r="K13" s="31">
        <f>passengers!AI13</f>
        <v>19192</v>
      </c>
      <c r="L13" s="31">
        <f>passengers!AV13</f>
        <v>17522</v>
      </c>
      <c r="M13" s="31">
        <f>passengers!AW13</f>
        <v>0</v>
      </c>
      <c r="N13" s="31">
        <f>passengers!AX13</f>
        <v>0</v>
      </c>
      <c r="O13" s="31">
        <f>passengers!AY13</f>
        <v>17522</v>
      </c>
      <c r="P13" s="31">
        <f>passengers!BL13</f>
        <v>33634</v>
      </c>
      <c r="Q13" s="31">
        <f>passengers!BM13</f>
        <v>0</v>
      </c>
      <c r="R13" s="31">
        <f>passengers!BN13</f>
        <v>0</v>
      </c>
      <c r="S13" s="31">
        <f>passengers!BO13</f>
        <v>33634</v>
      </c>
      <c r="T13" s="31">
        <f t="shared" si="0"/>
        <v>148012</v>
      </c>
      <c r="U13" s="31">
        <f t="shared" si="0"/>
        <v>0</v>
      </c>
      <c r="V13" s="31">
        <f t="shared" si="0"/>
        <v>0</v>
      </c>
      <c r="W13" s="31">
        <f t="shared" si="0"/>
        <v>148012</v>
      </c>
    </row>
    <row r="14" spans="1:24" s="3" customFormat="1" ht="15" customHeight="1" x14ac:dyDescent="0.3">
      <c r="A14" s="35"/>
      <c r="B14" s="36"/>
      <c r="C14" s="37" t="s">
        <v>19</v>
      </c>
      <c r="D14" s="31">
        <f>passengers!P14</f>
        <v>0</v>
      </c>
      <c r="E14" s="31">
        <f>passengers!Q14</f>
        <v>0</v>
      </c>
      <c r="F14" s="31">
        <f>passengers!R14</f>
        <v>0</v>
      </c>
      <c r="G14" s="31">
        <f>passengers!S14</f>
        <v>0</v>
      </c>
      <c r="H14" s="31">
        <f>passengers!AF14</f>
        <v>0</v>
      </c>
      <c r="I14" s="31">
        <f>passengers!AG14</f>
        <v>0</v>
      </c>
      <c r="J14" s="31">
        <f>passengers!AH14</f>
        <v>0</v>
      </c>
      <c r="K14" s="31">
        <f>passengers!AI14</f>
        <v>0</v>
      </c>
      <c r="L14" s="31">
        <f>passengers!AV14</f>
        <v>0</v>
      </c>
      <c r="M14" s="31">
        <f>passengers!AW14</f>
        <v>0</v>
      </c>
      <c r="N14" s="31">
        <f>passengers!AX14</f>
        <v>0</v>
      </c>
      <c r="O14" s="31">
        <f>passengers!AY14</f>
        <v>0</v>
      </c>
      <c r="P14" s="31">
        <f>passengers!BL14</f>
        <v>0</v>
      </c>
      <c r="Q14" s="31">
        <f>passengers!BM14</f>
        <v>0</v>
      </c>
      <c r="R14" s="31">
        <f>passengers!BN14</f>
        <v>0</v>
      </c>
      <c r="S14" s="31">
        <f>passengers!BO14</f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</row>
    <row r="15" spans="1:24" s="3" customFormat="1" ht="15" customHeight="1" x14ac:dyDescent="0.3">
      <c r="A15" s="35"/>
      <c r="B15" s="36"/>
      <c r="C15" s="37" t="s">
        <v>20</v>
      </c>
      <c r="D15" s="31">
        <f>passengers!P15</f>
        <v>0</v>
      </c>
      <c r="E15" s="31">
        <f>passengers!Q15</f>
        <v>0</v>
      </c>
      <c r="F15" s="31">
        <f>passengers!R15</f>
        <v>0</v>
      </c>
      <c r="G15" s="31">
        <f>passengers!S15</f>
        <v>0</v>
      </c>
      <c r="H15" s="31">
        <f>passengers!AF15</f>
        <v>0</v>
      </c>
      <c r="I15" s="31">
        <f>passengers!AG15</f>
        <v>0</v>
      </c>
      <c r="J15" s="31">
        <f>passengers!AH15</f>
        <v>0</v>
      </c>
      <c r="K15" s="31">
        <f>passengers!AI15</f>
        <v>0</v>
      </c>
      <c r="L15" s="31">
        <f>passengers!AV15</f>
        <v>0</v>
      </c>
      <c r="M15" s="31">
        <f>passengers!AW15</f>
        <v>0</v>
      </c>
      <c r="N15" s="31">
        <f>passengers!AX15</f>
        <v>0</v>
      </c>
      <c r="O15" s="31">
        <f>passengers!AY15</f>
        <v>0</v>
      </c>
      <c r="P15" s="31">
        <f>passengers!BL15</f>
        <v>0</v>
      </c>
      <c r="Q15" s="31">
        <f>passengers!BM15</f>
        <v>0</v>
      </c>
      <c r="R15" s="31">
        <f>passengers!BN15</f>
        <v>0</v>
      </c>
      <c r="S15" s="31">
        <f>passengers!BO15</f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</row>
    <row r="16" spans="1:24" s="3" customFormat="1" ht="15" customHeight="1" x14ac:dyDescent="0.3">
      <c r="A16" s="35"/>
      <c r="B16" s="36"/>
      <c r="C16" s="37" t="s">
        <v>21</v>
      </c>
      <c r="D16" s="31">
        <f>passengers!P16</f>
        <v>0</v>
      </c>
      <c r="E16" s="31">
        <f>passengers!Q16</f>
        <v>0</v>
      </c>
      <c r="F16" s="31">
        <f>passengers!R16</f>
        <v>0</v>
      </c>
      <c r="G16" s="31">
        <f>passengers!S16</f>
        <v>0</v>
      </c>
      <c r="H16" s="31">
        <f>passengers!AF16</f>
        <v>0</v>
      </c>
      <c r="I16" s="31">
        <f>passengers!AG16</f>
        <v>0</v>
      </c>
      <c r="J16" s="31">
        <f>passengers!AH16</f>
        <v>0</v>
      </c>
      <c r="K16" s="31">
        <f>passengers!AI16</f>
        <v>0</v>
      </c>
      <c r="L16" s="31">
        <f>passengers!AV16</f>
        <v>0</v>
      </c>
      <c r="M16" s="31">
        <f>passengers!AW16</f>
        <v>0</v>
      </c>
      <c r="N16" s="31">
        <f>passengers!AX16</f>
        <v>0</v>
      </c>
      <c r="O16" s="31">
        <f>passengers!AY16</f>
        <v>0</v>
      </c>
      <c r="P16" s="31">
        <f>passengers!BL16</f>
        <v>0</v>
      </c>
      <c r="Q16" s="31">
        <f>passengers!BM16</f>
        <v>0</v>
      </c>
      <c r="R16" s="31">
        <f>passengers!BN16</f>
        <v>0</v>
      </c>
      <c r="S16" s="31">
        <f>passengers!BO16</f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</row>
    <row r="17" spans="1:23" s="3" customFormat="1" ht="15" customHeight="1" x14ac:dyDescent="0.3">
      <c r="A17" s="35"/>
      <c r="B17" s="36"/>
      <c r="C17" s="37" t="s">
        <v>22</v>
      </c>
      <c r="D17" s="31">
        <f>passengers!P17</f>
        <v>77664</v>
      </c>
      <c r="E17" s="31">
        <f>passengers!Q17</f>
        <v>0</v>
      </c>
      <c r="F17" s="31">
        <f>passengers!R17</f>
        <v>0</v>
      </c>
      <c r="G17" s="31">
        <f>passengers!S17</f>
        <v>77664</v>
      </c>
      <c r="H17" s="31">
        <f>passengers!AF17</f>
        <v>19192</v>
      </c>
      <c r="I17" s="31">
        <f>passengers!AG17</f>
        <v>0</v>
      </c>
      <c r="J17" s="31">
        <f>passengers!AH17</f>
        <v>0</v>
      </c>
      <c r="K17" s="31">
        <f>passengers!AI17</f>
        <v>19192</v>
      </c>
      <c r="L17" s="31">
        <f>passengers!AV17</f>
        <v>17522</v>
      </c>
      <c r="M17" s="31">
        <f>passengers!AW17</f>
        <v>0</v>
      </c>
      <c r="N17" s="31">
        <f>passengers!AX17</f>
        <v>0</v>
      </c>
      <c r="O17" s="31">
        <f>passengers!AY17</f>
        <v>17522</v>
      </c>
      <c r="P17" s="31">
        <f>passengers!BL17</f>
        <v>33634</v>
      </c>
      <c r="Q17" s="31">
        <f>passengers!BM17</f>
        <v>0</v>
      </c>
      <c r="R17" s="31">
        <f>passengers!BN17</f>
        <v>0</v>
      </c>
      <c r="S17" s="31">
        <f>passengers!BO17</f>
        <v>33634</v>
      </c>
      <c r="T17" s="31">
        <f t="shared" si="0"/>
        <v>148012</v>
      </c>
      <c r="U17" s="31">
        <f t="shared" si="0"/>
        <v>0</v>
      </c>
      <c r="V17" s="31">
        <f t="shared" si="0"/>
        <v>0</v>
      </c>
      <c r="W17" s="31">
        <f t="shared" si="0"/>
        <v>148012</v>
      </c>
    </row>
    <row r="18" spans="1:23" s="3" customFormat="1" ht="15" customHeight="1" x14ac:dyDescent="0.3">
      <c r="A18" s="35"/>
      <c r="B18" s="36"/>
      <c r="C18" s="37" t="s">
        <v>23</v>
      </c>
      <c r="D18" s="31">
        <f>passengers!P18</f>
        <v>0</v>
      </c>
      <c r="E18" s="31">
        <f>passengers!Q18</f>
        <v>0</v>
      </c>
      <c r="F18" s="31">
        <f>passengers!R18</f>
        <v>0</v>
      </c>
      <c r="G18" s="31">
        <f>passengers!S18</f>
        <v>0</v>
      </c>
      <c r="H18" s="31">
        <f>passengers!AF18</f>
        <v>0</v>
      </c>
      <c r="I18" s="31">
        <f>passengers!AG18</f>
        <v>0</v>
      </c>
      <c r="J18" s="31">
        <f>passengers!AH18</f>
        <v>0</v>
      </c>
      <c r="K18" s="31">
        <f>passengers!AI18</f>
        <v>0</v>
      </c>
      <c r="L18" s="31">
        <f>passengers!AV18</f>
        <v>0</v>
      </c>
      <c r="M18" s="31">
        <f>passengers!AW18</f>
        <v>0</v>
      </c>
      <c r="N18" s="31">
        <f>passengers!AX18</f>
        <v>0</v>
      </c>
      <c r="O18" s="31">
        <f>passengers!AY18</f>
        <v>0</v>
      </c>
      <c r="P18" s="31">
        <f>passengers!BL18</f>
        <v>0</v>
      </c>
      <c r="Q18" s="31">
        <f>passengers!BM18</f>
        <v>0</v>
      </c>
      <c r="R18" s="31">
        <f>passengers!BN18</f>
        <v>0</v>
      </c>
      <c r="S18" s="31">
        <f>passengers!BO18</f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</row>
    <row r="19" spans="1:23" s="3" customFormat="1" ht="15" customHeight="1" x14ac:dyDescent="0.3">
      <c r="A19" s="35"/>
      <c r="B19" s="36"/>
      <c r="C19" s="34" t="s">
        <v>24</v>
      </c>
      <c r="D19" s="31">
        <f>passengers!P19</f>
        <v>0</v>
      </c>
      <c r="E19" s="31">
        <f>passengers!Q19</f>
        <v>0</v>
      </c>
      <c r="F19" s="31">
        <f>passengers!R19</f>
        <v>0</v>
      </c>
      <c r="G19" s="31">
        <f>passengers!S19</f>
        <v>0</v>
      </c>
      <c r="H19" s="31">
        <f>passengers!AF19</f>
        <v>0</v>
      </c>
      <c r="I19" s="31">
        <f>passengers!AG19</f>
        <v>0</v>
      </c>
      <c r="J19" s="31">
        <f>passengers!AH19</f>
        <v>0</v>
      </c>
      <c r="K19" s="31">
        <f>passengers!AI19</f>
        <v>0</v>
      </c>
      <c r="L19" s="31">
        <f>passengers!AV19</f>
        <v>3203</v>
      </c>
      <c r="M19" s="31">
        <f>passengers!AW19</f>
        <v>1875</v>
      </c>
      <c r="N19" s="31">
        <f>passengers!AX19</f>
        <v>1328</v>
      </c>
      <c r="O19" s="31">
        <f>passengers!AY19</f>
        <v>0</v>
      </c>
      <c r="P19" s="31">
        <f>passengers!BL19</f>
        <v>13621</v>
      </c>
      <c r="Q19" s="31">
        <f>passengers!BM19</f>
        <v>7497</v>
      </c>
      <c r="R19" s="31">
        <f>passengers!BN19</f>
        <v>6124</v>
      </c>
      <c r="S19" s="31">
        <f>passengers!BO19</f>
        <v>0</v>
      </c>
      <c r="T19" s="31">
        <f t="shared" si="0"/>
        <v>16824</v>
      </c>
      <c r="U19" s="31">
        <f t="shared" si="0"/>
        <v>9372</v>
      </c>
      <c r="V19" s="31">
        <f t="shared" si="0"/>
        <v>7452</v>
      </c>
      <c r="W19" s="31">
        <f t="shared" si="0"/>
        <v>0</v>
      </c>
    </row>
    <row r="20" spans="1:23" s="3" customFormat="1" ht="15" customHeight="1" x14ac:dyDescent="0.3">
      <c r="A20" s="35"/>
      <c r="B20" s="36"/>
      <c r="C20" s="37" t="s">
        <v>25</v>
      </c>
      <c r="D20" s="31">
        <f>passengers!P20</f>
        <v>0</v>
      </c>
      <c r="E20" s="31">
        <f>passengers!Q20</f>
        <v>0</v>
      </c>
      <c r="F20" s="31">
        <f>passengers!R20</f>
        <v>0</v>
      </c>
      <c r="G20" s="31">
        <f>passengers!S20</f>
        <v>0</v>
      </c>
      <c r="H20" s="31">
        <f>passengers!AF20</f>
        <v>0</v>
      </c>
      <c r="I20" s="31">
        <f>passengers!AG20</f>
        <v>0</v>
      </c>
      <c r="J20" s="31">
        <f>passengers!AH20</f>
        <v>0</v>
      </c>
      <c r="K20" s="31">
        <f>passengers!AI20</f>
        <v>0</v>
      </c>
      <c r="L20" s="31">
        <f>passengers!AV20</f>
        <v>0</v>
      </c>
      <c r="M20" s="31">
        <f>passengers!AW20</f>
        <v>0</v>
      </c>
      <c r="N20" s="31">
        <f>passengers!AX20</f>
        <v>0</v>
      </c>
      <c r="O20" s="31">
        <f>passengers!AY20</f>
        <v>0</v>
      </c>
      <c r="P20" s="31">
        <f>passengers!BL20</f>
        <v>0</v>
      </c>
      <c r="Q20" s="31">
        <f>passengers!BM20</f>
        <v>0</v>
      </c>
      <c r="R20" s="31">
        <f>passengers!BN20</f>
        <v>0</v>
      </c>
      <c r="S20" s="31">
        <f>passengers!BO20</f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</row>
    <row r="21" spans="1:23" s="3" customFormat="1" ht="15" customHeight="1" x14ac:dyDescent="0.3">
      <c r="A21" s="35"/>
      <c r="B21" s="36"/>
      <c r="C21" s="37" t="s">
        <v>26</v>
      </c>
      <c r="D21" s="31">
        <f>passengers!P21</f>
        <v>0</v>
      </c>
      <c r="E21" s="31">
        <f>passengers!Q21</f>
        <v>0</v>
      </c>
      <c r="F21" s="31">
        <f>passengers!R21</f>
        <v>0</v>
      </c>
      <c r="G21" s="31">
        <f>passengers!S21</f>
        <v>0</v>
      </c>
      <c r="H21" s="31">
        <f>passengers!AF21</f>
        <v>0</v>
      </c>
      <c r="I21" s="31">
        <f>passengers!AG21</f>
        <v>0</v>
      </c>
      <c r="J21" s="31">
        <f>passengers!AH21</f>
        <v>0</v>
      </c>
      <c r="K21" s="31">
        <f>passengers!AI21</f>
        <v>0</v>
      </c>
      <c r="L21" s="31">
        <f>passengers!AV21</f>
        <v>3203</v>
      </c>
      <c r="M21" s="31">
        <f>passengers!AW21</f>
        <v>1875</v>
      </c>
      <c r="N21" s="31">
        <f>passengers!AX21</f>
        <v>1328</v>
      </c>
      <c r="O21" s="31">
        <f>passengers!AY21</f>
        <v>0</v>
      </c>
      <c r="P21" s="31">
        <f>passengers!BL21</f>
        <v>13621</v>
      </c>
      <c r="Q21" s="31">
        <f>passengers!BM21</f>
        <v>7497</v>
      </c>
      <c r="R21" s="31">
        <f>passengers!BN21</f>
        <v>6124</v>
      </c>
      <c r="S21" s="31">
        <f>passengers!BO21</f>
        <v>0</v>
      </c>
      <c r="T21" s="31">
        <f t="shared" si="0"/>
        <v>16824</v>
      </c>
      <c r="U21" s="31">
        <f t="shared" si="0"/>
        <v>9372</v>
      </c>
      <c r="V21" s="31">
        <f t="shared" si="0"/>
        <v>7452</v>
      </c>
      <c r="W21" s="31">
        <f t="shared" si="0"/>
        <v>0</v>
      </c>
    </row>
    <row r="22" spans="1:23" s="3" customFormat="1" ht="15" customHeight="1" x14ac:dyDescent="0.3">
      <c r="A22" s="35"/>
      <c r="B22" s="36"/>
      <c r="C22" s="34" t="s">
        <v>27</v>
      </c>
      <c r="D22" s="31">
        <f>passengers!P22</f>
        <v>0</v>
      </c>
      <c r="E22" s="31">
        <f>passengers!Q22</f>
        <v>0</v>
      </c>
      <c r="F22" s="31">
        <f>passengers!R22</f>
        <v>0</v>
      </c>
      <c r="G22" s="31">
        <f>passengers!S22</f>
        <v>0</v>
      </c>
      <c r="H22" s="31">
        <f>passengers!AF22</f>
        <v>0</v>
      </c>
      <c r="I22" s="31">
        <f>passengers!AG22</f>
        <v>0</v>
      </c>
      <c r="J22" s="31">
        <f>passengers!AH22</f>
        <v>0</v>
      </c>
      <c r="K22" s="31">
        <f>passengers!AI22</f>
        <v>0</v>
      </c>
      <c r="L22" s="31">
        <f>passengers!AV22</f>
        <v>0</v>
      </c>
      <c r="M22" s="31">
        <f>passengers!AW22</f>
        <v>0</v>
      </c>
      <c r="N22" s="31">
        <f>passengers!AX22</f>
        <v>0</v>
      </c>
      <c r="O22" s="31">
        <f>passengers!AY22</f>
        <v>0</v>
      </c>
      <c r="P22" s="31">
        <f>passengers!BL22</f>
        <v>0</v>
      </c>
      <c r="Q22" s="31">
        <f>passengers!BM22</f>
        <v>0</v>
      </c>
      <c r="R22" s="31">
        <f>passengers!BN22</f>
        <v>0</v>
      </c>
      <c r="S22" s="31">
        <f>passengers!BO22</f>
        <v>0</v>
      </c>
      <c r="T22" s="31">
        <f t="shared" si="0"/>
        <v>0</v>
      </c>
      <c r="U22" s="31">
        <f t="shared" si="0"/>
        <v>0</v>
      </c>
      <c r="V22" s="31">
        <f t="shared" si="0"/>
        <v>0</v>
      </c>
      <c r="W22" s="31">
        <f t="shared" si="0"/>
        <v>0</v>
      </c>
    </row>
    <row r="23" spans="1:23" s="3" customFormat="1" ht="15" customHeight="1" x14ac:dyDescent="0.3">
      <c r="A23" s="35"/>
      <c r="B23" s="36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3" customFormat="1" ht="15" customHeight="1" x14ac:dyDescent="0.3">
      <c r="A24" s="32"/>
      <c r="B24" s="33"/>
      <c r="C24" s="38" t="s">
        <v>28</v>
      </c>
      <c r="D24" s="31">
        <f>passengers!P24</f>
        <v>0</v>
      </c>
      <c r="E24" s="31">
        <f>passengers!Q24</f>
        <v>0</v>
      </c>
      <c r="F24" s="31">
        <f>passengers!R24</f>
        <v>0</v>
      </c>
      <c r="G24" s="31">
        <f>passengers!S24</f>
        <v>0</v>
      </c>
      <c r="H24" s="31">
        <f>passengers!AF24</f>
        <v>0</v>
      </c>
      <c r="I24" s="31">
        <f>passengers!AG24</f>
        <v>0</v>
      </c>
      <c r="J24" s="31">
        <f>passengers!AH24</f>
        <v>0</v>
      </c>
      <c r="K24" s="31">
        <f>passengers!AI24</f>
        <v>0</v>
      </c>
      <c r="L24" s="31">
        <f>passengers!AV24</f>
        <v>0</v>
      </c>
      <c r="M24" s="31">
        <f>passengers!AW24</f>
        <v>0</v>
      </c>
      <c r="N24" s="31">
        <f>passengers!AX24</f>
        <v>0</v>
      </c>
      <c r="O24" s="31">
        <f>passengers!AY24</f>
        <v>0</v>
      </c>
      <c r="P24" s="31">
        <f>passengers!BL24</f>
        <v>0</v>
      </c>
      <c r="Q24" s="31">
        <f>passengers!BM24</f>
        <v>0</v>
      </c>
      <c r="R24" s="31">
        <f>passengers!BN24</f>
        <v>0</v>
      </c>
      <c r="S24" s="31">
        <f>passengers!BO24</f>
        <v>0</v>
      </c>
      <c r="T24" s="31">
        <f t="shared" ref="T24:W26" si="1">D24+H24+L24+P24</f>
        <v>0</v>
      </c>
      <c r="U24" s="31">
        <f t="shared" si="1"/>
        <v>0</v>
      </c>
      <c r="V24" s="31">
        <f t="shared" si="1"/>
        <v>0</v>
      </c>
      <c r="W24" s="31">
        <f t="shared" si="1"/>
        <v>0</v>
      </c>
    </row>
    <row r="25" spans="1:23" s="3" customFormat="1" ht="15" customHeight="1" x14ac:dyDescent="0.3">
      <c r="A25" s="32"/>
      <c r="B25" s="33"/>
      <c r="C25" s="37" t="s">
        <v>29</v>
      </c>
      <c r="D25" s="31">
        <f>passengers!P25</f>
        <v>0</v>
      </c>
      <c r="E25" s="31">
        <f>passengers!Q25</f>
        <v>0</v>
      </c>
      <c r="F25" s="31">
        <f>passengers!R25</f>
        <v>0</v>
      </c>
      <c r="G25" s="31">
        <f>passengers!S25</f>
        <v>0</v>
      </c>
      <c r="H25" s="31">
        <f>passengers!AF25</f>
        <v>0</v>
      </c>
      <c r="I25" s="31">
        <f>passengers!AG25</f>
        <v>0</v>
      </c>
      <c r="J25" s="31">
        <f>passengers!AH25</f>
        <v>0</v>
      </c>
      <c r="K25" s="31">
        <f>passengers!AI25</f>
        <v>0</v>
      </c>
      <c r="L25" s="31">
        <f>passengers!AV25</f>
        <v>0</v>
      </c>
      <c r="M25" s="31">
        <f>passengers!AW25</f>
        <v>0</v>
      </c>
      <c r="N25" s="31">
        <f>passengers!AX25</f>
        <v>0</v>
      </c>
      <c r="O25" s="31">
        <f>passengers!AY25</f>
        <v>0</v>
      </c>
      <c r="P25" s="31">
        <f>passengers!BL25</f>
        <v>0</v>
      </c>
      <c r="Q25" s="31">
        <f>passengers!BM25</f>
        <v>0</v>
      </c>
      <c r="R25" s="31">
        <f>passengers!BN25</f>
        <v>0</v>
      </c>
      <c r="S25" s="31">
        <f>passengers!BO25</f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</row>
    <row r="26" spans="1:23" s="3" customFormat="1" ht="15" customHeight="1" x14ac:dyDescent="0.3">
      <c r="A26" s="32"/>
      <c r="B26" s="33"/>
      <c r="C26" s="37" t="s">
        <v>30</v>
      </c>
      <c r="D26" s="31">
        <f>passengers!P26</f>
        <v>0</v>
      </c>
      <c r="E26" s="31">
        <f>passengers!Q26</f>
        <v>0</v>
      </c>
      <c r="F26" s="31">
        <f>passengers!R26</f>
        <v>0</v>
      </c>
      <c r="G26" s="31">
        <f>passengers!S26</f>
        <v>0</v>
      </c>
      <c r="H26" s="31">
        <f>passengers!AF26</f>
        <v>0</v>
      </c>
      <c r="I26" s="31">
        <f>passengers!AG26</f>
        <v>0</v>
      </c>
      <c r="J26" s="31">
        <f>passengers!AH26</f>
        <v>0</v>
      </c>
      <c r="K26" s="31">
        <f>passengers!AI26</f>
        <v>0</v>
      </c>
      <c r="L26" s="31">
        <f>passengers!AV26</f>
        <v>0</v>
      </c>
      <c r="M26" s="31">
        <f>passengers!AW26</f>
        <v>0</v>
      </c>
      <c r="N26" s="31">
        <f>passengers!AX26</f>
        <v>0</v>
      </c>
      <c r="O26" s="31">
        <f>passengers!AY26</f>
        <v>0</v>
      </c>
      <c r="P26" s="31">
        <f>passengers!BL26</f>
        <v>0</v>
      </c>
      <c r="Q26" s="31">
        <f>passengers!BM26</f>
        <v>0</v>
      </c>
      <c r="R26" s="31">
        <f>passengers!BN26</f>
        <v>0</v>
      </c>
      <c r="S26" s="31">
        <f>passengers!BO26</f>
        <v>0</v>
      </c>
      <c r="T26" s="31">
        <f t="shared" si="1"/>
        <v>0</v>
      </c>
      <c r="U26" s="31">
        <f t="shared" si="1"/>
        <v>0</v>
      </c>
      <c r="V26" s="31">
        <f t="shared" si="1"/>
        <v>0</v>
      </c>
      <c r="W26" s="31">
        <f t="shared" si="1"/>
        <v>0</v>
      </c>
    </row>
    <row r="27" spans="1:23" s="3" customFormat="1" ht="15" customHeight="1" x14ac:dyDescent="0.3">
      <c r="A27" s="35"/>
      <c r="B27" s="33"/>
      <c r="C27" s="3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3" customFormat="1" ht="15" customHeight="1" x14ac:dyDescent="0.3">
      <c r="A28" s="32"/>
      <c r="B28" s="33" t="s">
        <v>31</v>
      </c>
      <c r="C28" s="34"/>
      <c r="D28" s="31">
        <f>passengers!P28</f>
        <v>317372</v>
      </c>
      <c r="E28" s="31">
        <f>passengers!Q28</f>
        <v>164649</v>
      </c>
      <c r="F28" s="31">
        <f>passengers!R28</f>
        <v>152723</v>
      </c>
      <c r="G28" s="31">
        <f>passengers!S28</f>
        <v>0</v>
      </c>
      <c r="H28" s="31">
        <f>passengers!AF28</f>
        <v>387503</v>
      </c>
      <c r="I28" s="31">
        <f>passengers!AG28</f>
        <v>199815</v>
      </c>
      <c r="J28" s="31">
        <f>passengers!AH28</f>
        <v>187688</v>
      </c>
      <c r="K28" s="31">
        <f>passengers!AI28</f>
        <v>0</v>
      </c>
      <c r="L28" s="31">
        <f>passengers!AV28</f>
        <v>219235</v>
      </c>
      <c r="M28" s="31">
        <f>passengers!AW28</f>
        <v>119258</v>
      </c>
      <c r="N28" s="31">
        <f>passengers!AX28</f>
        <v>99977</v>
      </c>
      <c r="O28" s="31">
        <f>passengers!AY28</f>
        <v>0</v>
      </c>
      <c r="P28" s="31">
        <f>passengers!BL28</f>
        <v>208765</v>
      </c>
      <c r="Q28" s="31">
        <f>passengers!BM28</f>
        <v>98995</v>
      </c>
      <c r="R28" s="31">
        <f>passengers!BN28</f>
        <v>109770</v>
      </c>
      <c r="S28" s="31">
        <f>passengers!BO28</f>
        <v>0</v>
      </c>
      <c r="T28" s="31">
        <f t="shared" ref="T28:W43" si="2">D28+H28+L28+P28</f>
        <v>1132875</v>
      </c>
      <c r="U28" s="31">
        <f t="shared" si="2"/>
        <v>582717</v>
      </c>
      <c r="V28" s="31">
        <f t="shared" si="2"/>
        <v>550158</v>
      </c>
      <c r="W28" s="31">
        <f t="shared" si="2"/>
        <v>0</v>
      </c>
    </row>
    <row r="29" spans="1:23" s="3" customFormat="1" ht="15" customHeight="1" x14ac:dyDescent="0.3">
      <c r="A29" s="35"/>
      <c r="B29" s="33"/>
      <c r="C29" s="34" t="s">
        <v>32</v>
      </c>
      <c r="D29" s="31">
        <f>passengers!P29</f>
        <v>317372</v>
      </c>
      <c r="E29" s="31">
        <f>passengers!Q29</f>
        <v>164649</v>
      </c>
      <c r="F29" s="31">
        <f>passengers!R29</f>
        <v>152723</v>
      </c>
      <c r="G29" s="31">
        <f>passengers!S29</f>
        <v>0</v>
      </c>
      <c r="H29" s="31">
        <f>passengers!AF29</f>
        <v>387503</v>
      </c>
      <c r="I29" s="31">
        <f>passengers!AG29</f>
        <v>199815</v>
      </c>
      <c r="J29" s="31">
        <f>passengers!AH29</f>
        <v>187688</v>
      </c>
      <c r="K29" s="31">
        <f>passengers!AI29</f>
        <v>0</v>
      </c>
      <c r="L29" s="31">
        <f>passengers!AV29</f>
        <v>219235</v>
      </c>
      <c r="M29" s="31">
        <f>passengers!AW29</f>
        <v>119258</v>
      </c>
      <c r="N29" s="31">
        <f>passengers!AX29</f>
        <v>99977</v>
      </c>
      <c r="O29" s="31">
        <f>passengers!AY29</f>
        <v>0</v>
      </c>
      <c r="P29" s="31">
        <f>passengers!BL29</f>
        <v>208765</v>
      </c>
      <c r="Q29" s="31">
        <f>passengers!BM29</f>
        <v>98995</v>
      </c>
      <c r="R29" s="31">
        <f>passengers!BN29</f>
        <v>109770</v>
      </c>
      <c r="S29" s="31">
        <f>passengers!BO29</f>
        <v>0</v>
      </c>
      <c r="T29" s="31">
        <f t="shared" si="2"/>
        <v>1132875</v>
      </c>
      <c r="U29" s="31">
        <f t="shared" si="2"/>
        <v>582717</v>
      </c>
      <c r="V29" s="31">
        <f t="shared" si="2"/>
        <v>550158</v>
      </c>
      <c r="W29" s="31">
        <f t="shared" si="2"/>
        <v>0</v>
      </c>
    </row>
    <row r="30" spans="1:23" s="3" customFormat="1" ht="15" customHeight="1" x14ac:dyDescent="0.3">
      <c r="A30" s="35"/>
      <c r="B30" s="33"/>
      <c r="C30" s="37" t="s">
        <v>33</v>
      </c>
      <c r="D30" s="31">
        <f>passengers!P30</f>
        <v>0</v>
      </c>
      <c r="E30" s="31">
        <f>passengers!Q30</f>
        <v>0</v>
      </c>
      <c r="F30" s="31">
        <f>passengers!R30</f>
        <v>0</v>
      </c>
      <c r="G30" s="31">
        <f>passengers!S30</f>
        <v>0</v>
      </c>
      <c r="H30" s="31">
        <f>passengers!AF30</f>
        <v>0</v>
      </c>
      <c r="I30" s="31">
        <f>passengers!AG30</f>
        <v>0</v>
      </c>
      <c r="J30" s="31">
        <f>passengers!AH30</f>
        <v>0</v>
      </c>
      <c r="K30" s="31">
        <f>passengers!AI30</f>
        <v>0</v>
      </c>
      <c r="L30" s="31">
        <f>passengers!AV30</f>
        <v>0</v>
      </c>
      <c r="M30" s="31">
        <f>passengers!AW30</f>
        <v>0</v>
      </c>
      <c r="N30" s="31">
        <f>passengers!AX30</f>
        <v>0</v>
      </c>
      <c r="O30" s="31">
        <f>passengers!AY30</f>
        <v>0</v>
      </c>
      <c r="P30" s="31">
        <f>passengers!BL30</f>
        <v>0</v>
      </c>
      <c r="Q30" s="31">
        <f>passengers!BM30</f>
        <v>0</v>
      </c>
      <c r="R30" s="31">
        <f>passengers!BN30</f>
        <v>0</v>
      </c>
      <c r="S30" s="31">
        <f>passengers!BO30</f>
        <v>0</v>
      </c>
      <c r="T30" s="31">
        <f t="shared" si="2"/>
        <v>0</v>
      </c>
      <c r="U30" s="31">
        <f t="shared" si="2"/>
        <v>0</v>
      </c>
      <c r="V30" s="31">
        <f t="shared" si="2"/>
        <v>0</v>
      </c>
      <c r="W30" s="31">
        <f t="shared" si="2"/>
        <v>0</v>
      </c>
    </row>
    <row r="31" spans="1:23" s="3" customFormat="1" ht="15" customHeight="1" x14ac:dyDescent="0.3">
      <c r="A31" s="35"/>
      <c r="B31" s="33"/>
      <c r="C31" s="37" t="s">
        <v>34</v>
      </c>
      <c r="D31" s="31">
        <f>passengers!P31</f>
        <v>90299</v>
      </c>
      <c r="E31" s="31">
        <f>passengers!Q31</f>
        <v>44351</v>
      </c>
      <c r="F31" s="31">
        <f>passengers!R31</f>
        <v>45948</v>
      </c>
      <c r="G31" s="31">
        <f>passengers!S31</f>
        <v>0</v>
      </c>
      <c r="H31" s="31">
        <f>passengers!AF31</f>
        <v>102106</v>
      </c>
      <c r="I31" s="31">
        <f>passengers!AG31</f>
        <v>50408</v>
      </c>
      <c r="J31" s="31">
        <f>passengers!AH31</f>
        <v>51698</v>
      </c>
      <c r="K31" s="31">
        <f>passengers!AI31</f>
        <v>0</v>
      </c>
      <c r="L31" s="31">
        <f>passengers!AV31</f>
        <v>1105</v>
      </c>
      <c r="M31" s="31">
        <f>passengers!AW31</f>
        <v>454</v>
      </c>
      <c r="N31" s="31">
        <f>passengers!AX31</f>
        <v>651</v>
      </c>
      <c r="O31" s="31">
        <f>passengers!AY31</f>
        <v>0</v>
      </c>
      <c r="P31" s="31">
        <f>passengers!BL31</f>
        <v>1609</v>
      </c>
      <c r="Q31" s="31">
        <f>passengers!BM31</f>
        <v>412</v>
      </c>
      <c r="R31" s="31">
        <f>passengers!BN31</f>
        <v>1197</v>
      </c>
      <c r="S31" s="31">
        <f>passengers!BO31</f>
        <v>0</v>
      </c>
      <c r="T31" s="31">
        <f t="shared" si="2"/>
        <v>195119</v>
      </c>
      <c r="U31" s="31">
        <f t="shared" si="2"/>
        <v>95625</v>
      </c>
      <c r="V31" s="31">
        <f t="shared" si="2"/>
        <v>99494</v>
      </c>
      <c r="W31" s="31">
        <f t="shared" si="2"/>
        <v>0</v>
      </c>
    </row>
    <row r="32" spans="1:23" s="3" customFormat="1" ht="15" customHeight="1" x14ac:dyDescent="0.3">
      <c r="A32" s="35"/>
      <c r="B32" s="33"/>
      <c r="C32" s="37" t="s">
        <v>35</v>
      </c>
      <c r="D32" s="31">
        <f>passengers!P32</f>
        <v>0</v>
      </c>
      <c r="E32" s="31">
        <f>passengers!Q32</f>
        <v>0</v>
      </c>
      <c r="F32" s="31">
        <f>passengers!R32</f>
        <v>0</v>
      </c>
      <c r="G32" s="31">
        <f>passengers!S32</f>
        <v>0</v>
      </c>
      <c r="H32" s="31">
        <f>passengers!AF32</f>
        <v>0</v>
      </c>
      <c r="I32" s="31">
        <f>passengers!AG32</f>
        <v>0</v>
      </c>
      <c r="J32" s="31">
        <f>passengers!AH32</f>
        <v>0</v>
      </c>
      <c r="K32" s="31">
        <f>passengers!AI32</f>
        <v>0</v>
      </c>
      <c r="L32" s="31">
        <f>passengers!AV32</f>
        <v>0</v>
      </c>
      <c r="M32" s="31">
        <f>passengers!AW32</f>
        <v>0</v>
      </c>
      <c r="N32" s="31">
        <f>passengers!AX32</f>
        <v>0</v>
      </c>
      <c r="O32" s="31">
        <f>passengers!AY32</f>
        <v>0</v>
      </c>
      <c r="P32" s="31">
        <f>passengers!BL32</f>
        <v>0</v>
      </c>
      <c r="Q32" s="31">
        <f>passengers!BM32</f>
        <v>0</v>
      </c>
      <c r="R32" s="31">
        <f>passengers!BN32</f>
        <v>0</v>
      </c>
      <c r="S32" s="31">
        <f>passengers!BO32</f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</row>
    <row r="33" spans="1:23" s="3" customFormat="1" ht="15" customHeight="1" x14ac:dyDescent="0.3">
      <c r="A33" s="35"/>
      <c r="B33" s="33"/>
      <c r="C33" s="37" t="s">
        <v>36</v>
      </c>
      <c r="D33" s="31">
        <f>passengers!P33</f>
        <v>227073</v>
      </c>
      <c r="E33" s="31">
        <f>passengers!Q33</f>
        <v>120298</v>
      </c>
      <c r="F33" s="31">
        <f>passengers!R33</f>
        <v>106775</v>
      </c>
      <c r="G33" s="31">
        <f>passengers!S33</f>
        <v>0</v>
      </c>
      <c r="H33" s="31">
        <f>passengers!AF33</f>
        <v>285397</v>
      </c>
      <c r="I33" s="31">
        <f>passengers!AG33</f>
        <v>149407</v>
      </c>
      <c r="J33" s="31">
        <f>passengers!AH33</f>
        <v>135990</v>
      </c>
      <c r="K33" s="31">
        <f>passengers!AI33</f>
        <v>0</v>
      </c>
      <c r="L33" s="31">
        <f>passengers!AV33</f>
        <v>218130</v>
      </c>
      <c r="M33" s="31">
        <f>passengers!AW33</f>
        <v>118804</v>
      </c>
      <c r="N33" s="31">
        <f>passengers!AX33</f>
        <v>99326</v>
      </c>
      <c r="O33" s="31">
        <f>passengers!AY33</f>
        <v>0</v>
      </c>
      <c r="P33" s="31">
        <f>passengers!BL33</f>
        <v>207156</v>
      </c>
      <c r="Q33" s="31">
        <f>passengers!BM33</f>
        <v>98583</v>
      </c>
      <c r="R33" s="31">
        <f>passengers!BN33</f>
        <v>108573</v>
      </c>
      <c r="S33" s="31">
        <f>passengers!BO33</f>
        <v>0</v>
      </c>
      <c r="T33" s="31">
        <f t="shared" si="2"/>
        <v>937756</v>
      </c>
      <c r="U33" s="31">
        <f t="shared" si="2"/>
        <v>487092</v>
      </c>
      <c r="V33" s="31">
        <f t="shared" si="2"/>
        <v>450664</v>
      </c>
      <c r="W33" s="31">
        <f t="shared" si="2"/>
        <v>0</v>
      </c>
    </row>
    <row r="34" spans="1:23" s="3" customFormat="1" ht="15" customHeight="1" x14ac:dyDescent="0.3">
      <c r="A34" s="35"/>
      <c r="B34" s="33"/>
      <c r="C34" s="37" t="s">
        <v>37</v>
      </c>
      <c r="D34" s="31">
        <f>passengers!P34</f>
        <v>0</v>
      </c>
      <c r="E34" s="31">
        <f>passengers!Q34</f>
        <v>0</v>
      </c>
      <c r="F34" s="31">
        <f>passengers!R34</f>
        <v>0</v>
      </c>
      <c r="G34" s="31">
        <f>passengers!S34</f>
        <v>0</v>
      </c>
      <c r="H34" s="31">
        <f>passengers!AF34</f>
        <v>0</v>
      </c>
      <c r="I34" s="31">
        <f>passengers!AG34</f>
        <v>0</v>
      </c>
      <c r="J34" s="31">
        <f>passengers!AH34</f>
        <v>0</v>
      </c>
      <c r="K34" s="31">
        <f>passengers!AI34</f>
        <v>0</v>
      </c>
      <c r="L34" s="31">
        <f>passengers!AV34</f>
        <v>0</v>
      </c>
      <c r="M34" s="31">
        <f>passengers!AW34</f>
        <v>0</v>
      </c>
      <c r="N34" s="31">
        <f>passengers!AX34</f>
        <v>0</v>
      </c>
      <c r="O34" s="31">
        <f>passengers!AY34</f>
        <v>0</v>
      </c>
      <c r="P34" s="31">
        <f>passengers!BL34</f>
        <v>0</v>
      </c>
      <c r="Q34" s="31">
        <f>passengers!BM34</f>
        <v>0</v>
      </c>
      <c r="R34" s="31">
        <f>passengers!BN34</f>
        <v>0</v>
      </c>
      <c r="S34" s="31">
        <f>passengers!BO34</f>
        <v>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</row>
    <row r="35" spans="1:23" s="3" customFormat="1" ht="15" customHeight="1" x14ac:dyDescent="0.3">
      <c r="A35" s="35"/>
      <c r="B35" s="33"/>
      <c r="C35" s="37" t="s">
        <v>38</v>
      </c>
      <c r="D35" s="31">
        <f>passengers!P35</f>
        <v>0</v>
      </c>
      <c r="E35" s="31">
        <f>passengers!Q35</f>
        <v>0</v>
      </c>
      <c r="F35" s="31">
        <f>passengers!R35</f>
        <v>0</v>
      </c>
      <c r="G35" s="31">
        <f>passengers!S35</f>
        <v>0</v>
      </c>
      <c r="H35" s="31">
        <f>passengers!AF35</f>
        <v>0</v>
      </c>
      <c r="I35" s="31">
        <f>passengers!AG35</f>
        <v>0</v>
      </c>
      <c r="J35" s="31">
        <f>passengers!AH35</f>
        <v>0</v>
      </c>
      <c r="K35" s="31">
        <f>passengers!AI35</f>
        <v>0</v>
      </c>
      <c r="L35" s="31">
        <f>passengers!AV35</f>
        <v>0</v>
      </c>
      <c r="M35" s="31">
        <f>passengers!AW35</f>
        <v>0</v>
      </c>
      <c r="N35" s="31">
        <f>passengers!AX35</f>
        <v>0</v>
      </c>
      <c r="O35" s="31">
        <f>passengers!AY35</f>
        <v>0</v>
      </c>
      <c r="P35" s="31">
        <f>passengers!BL35</f>
        <v>0</v>
      </c>
      <c r="Q35" s="31">
        <f>passengers!BM35</f>
        <v>0</v>
      </c>
      <c r="R35" s="31">
        <f>passengers!BN35</f>
        <v>0</v>
      </c>
      <c r="S35" s="31">
        <f>passengers!BO35</f>
        <v>0</v>
      </c>
      <c r="T35" s="31">
        <f t="shared" si="2"/>
        <v>0</v>
      </c>
      <c r="U35" s="31">
        <f t="shared" si="2"/>
        <v>0</v>
      </c>
      <c r="V35" s="31">
        <f t="shared" si="2"/>
        <v>0</v>
      </c>
      <c r="W35" s="31">
        <f t="shared" si="2"/>
        <v>0</v>
      </c>
    </row>
    <row r="36" spans="1:23" s="3" customFormat="1" ht="15" customHeight="1" x14ac:dyDescent="0.3">
      <c r="A36" s="35"/>
      <c r="B36" s="33"/>
      <c r="C36" s="37" t="s">
        <v>39</v>
      </c>
      <c r="D36" s="31">
        <f>passengers!P36</f>
        <v>0</v>
      </c>
      <c r="E36" s="31">
        <f>passengers!Q36</f>
        <v>0</v>
      </c>
      <c r="F36" s="31">
        <f>passengers!R36</f>
        <v>0</v>
      </c>
      <c r="G36" s="31">
        <f>passengers!S36</f>
        <v>0</v>
      </c>
      <c r="H36" s="31">
        <f>passengers!AF36</f>
        <v>0</v>
      </c>
      <c r="I36" s="31">
        <f>passengers!AG36</f>
        <v>0</v>
      </c>
      <c r="J36" s="31">
        <f>passengers!AH36</f>
        <v>0</v>
      </c>
      <c r="K36" s="31">
        <f>passengers!AI36</f>
        <v>0</v>
      </c>
      <c r="L36" s="31">
        <f>passengers!AV36</f>
        <v>0</v>
      </c>
      <c r="M36" s="31">
        <f>passengers!AW36</f>
        <v>0</v>
      </c>
      <c r="N36" s="31">
        <f>passengers!AX36</f>
        <v>0</v>
      </c>
      <c r="O36" s="31">
        <f>passengers!AY36</f>
        <v>0</v>
      </c>
      <c r="P36" s="31">
        <f>passengers!BL36</f>
        <v>0</v>
      </c>
      <c r="Q36" s="31">
        <f>passengers!BM36</f>
        <v>0</v>
      </c>
      <c r="R36" s="31">
        <f>passengers!BN36</f>
        <v>0</v>
      </c>
      <c r="S36" s="31">
        <f>passengers!BO36</f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</row>
    <row r="37" spans="1:23" s="3" customFormat="1" ht="15" customHeight="1" x14ac:dyDescent="0.3">
      <c r="A37" s="35"/>
      <c r="B37" s="33"/>
      <c r="C37" s="37" t="s">
        <v>40</v>
      </c>
      <c r="D37" s="31">
        <f>passengers!P37</f>
        <v>0</v>
      </c>
      <c r="E37" s="31">
        <f>passengers!Q37</f>
        <v>0</v>
      </c>
      <c r="F37" s="31">
        <f>passengers!R37</f>
        <v>0</v>
      </c>
      <c r="G37" s="31">
        <f>passengers!S37</f>
        <v>0</v>
      </c>
      <c r="H37" s="31">
        <f>passengers!AF37</f>
        <v>0</v>
      </c>
      <c r="I37" s="31">
        <f>passengers!AG37</f>
        <v>0</v>
      </c>
      <c r="J37" s="31">
        <f>passengers!AH37</f>
        <v>0</v>
      </c>
      <c r="K37" s="31">
        <f>passengers!AI37</f>
        <v>0</v>
      </c>
      <c r="L37" s="31">
        <f>passengers!AV37</f>
        <v>0</v>
      </c>
      <c r="M37" s="31">
        <f>passengers!AW37</f>
        <v>0</v>
      </c>
      <c r="N37" s="31">
        <f>passengers!AX37</f>
        <v>0</v>
      </c>
      <c r="O37" s="31">
        <f>passengers!AY37</f>
        <v>0</v>
      </c>
      <c r="P37" s="31">
        <f>passengers!BL37</f>
        <v>0</v>
      </c>
      <c r="Q37" s="31">
        <f>passengers!BM37</f>
        <v>0</v>
      </c>
      <c r="R37" s="31">
        <f>passengers!BN37</f>
        <v>0</v>
      </c>
      <c r="S37" s="31">
        <f>passengers!BO37</f>
        <v>0</v>
      </c>
      <c r="T37" s="31">
        <f t="shared" si="2"/>
        <v>0</v>
      </c>
      <c r="U37" s="31">
        <f t="shared" si="2"/>
        <v>0</v>
      </c>
      <c r="V37" s="31">
        <f t="shared" si="2"/>
        <v>0</v>
      </c>
      <c r="W37" s="31">
        <f t="shared" si="2"/>
        <v>0</v>
      </c>
    </row>
    <row r="38" spans="1:23" s="3" customFormat="1" ht="15" customHeight="1" x14ac:dyDescent="0.3">
      <c r="A38" s="35"/>
      <c r="B38" s="33"/>
      <c r="C38" s="37" t="s">
        <v>41</v>
      </c>
      <c r="D38" s="31">
        <f>passengers!P38</f>
        <v>0</v>
      </c>
      <c r="E38" s="31">
        <f>passengers!Q38</f>
        <v>0</v>
      </c>
      <c r="F38" s="31">
        <f>passengers!R38</f>
        <v>0</v>
      </c>
      <c r="G38" s="31">
        <f>passengers!S38</f>
        <v>0</v>
      </c>
      <c r="H38" s="31">
        <f>passengers!AF38</f>
        <v>0</v>
      </c>
      <c r="I38" s="31">
        <f>passengers!AG38</f>
        <v>0</v>
      </c>
      <c r="J38" s="31">
        <f>passengers!AH38</f>
        <v>0</v>
      </c>
      <c r="K38" s="31">
        <f>passengers!AI38</f>
        <v>0</v>
      </c>
      <c r="L38" s="31">
        <f>passengers!AV38</f>
        <v>0</v>
      </c>
      <c r="M38" s="31">
        <f>passengers!AW38</f>
        <v>0</v>
      </c>
      <c r="N38" s="31">
        <f>passengers!AX38</f>
        <v>0</v>
      </c>
      <c r="O38" s="31">
        <f>passengers!AY38</f>
        <v>0</v>
      </c>
      <c r="P38" s="31">
        <f>passengers!BL38</f>
        <v>0</v>
      </c>
      <c r="Q38" s="31">
        <f>passengers!BM38</f>
        <v>0</v>
      </c>
      <c r="R38" s="31">
        <f>passengers!BN38</f>
        <v>0</v>
      </c>
      <c r="S38" s="31">
        <f>passengers!BO38</f>
        <v>0</v>
      </c>
      <c r="T38" s="31">
        <f t="shared" si="2"/>
        <v>0</v>
      </c>
      <c r="U38" s="31">
        <f t="shared" si="2"/>
        <v>0</v>
      </c>
      <c r="V38" s="31">
        <f t="shared" si="2"/>
        <v>0</v>
      </c>
      <c r="W38" s="31">
        <f t="shared" si="2"/>
        <v>0</v>
      </c>
    </row>
    <row r="39" spans="1:23" s="3" customFormat="1" ht="15" customHeight="1" x14ac:dyDescent="0.3">
      <c r="A39" s="35"/>
      <c r="B39" s="33"/>
      <c r="C39" s="37" t="s">
        <v>42</v>
      </c>
      <c r="D39" s="31">
        <f>passengers!P39</f>
        <v>0</v>
      </c>
      <c r="E39" s="31">
        <f>passengers!Q39</f>
        <v>0</v>
      </c>
      <c r="F39" s="31">
        <f>passengers!R39</f>
        <v>0</v>
      </c>
      <c r="G39" s="31">
        <f>passengers!S39</f>
        <v>0</v>
      </c>
      <c r="H39" s="31">
        <f>passengers!AF39</f>
        <v>0</v>
      </c>
      <c r="I39" s="31">
        <f>passengers!AG39</f>
        <v>0</v>
      </c>
      <c r="J39" s="31">
        <f>passengers!AH39</f>
        <v>0</v>
      </c>
      <c r="K39" s="31">
        <f>passengers!AI39</f>
        <v>0</v>
      </c>
      <c r="L39" s="31">
        <f>passengers!AV39</f>
        <v>0</v>
      </c>
      <c r="M39" s="31">
        <f>passengers!AW39</f>
        <v>0</v>
      </c>
      <c r="N39" s="31">
        <f>passengers!AX39</f>
        <v>0</v>
      </c>
      <c r="O39" s="31">
        <f>passengers!AY39</f>
        <v>0</v>
      </c>
      <c r="P39" s="31">
        <f>passengers!BL39</f>
        <v>0</v>
      </c>
      <c r="Q39" s="31">
        <f>passengers!BM39</f>
        <v>0</v>
      </c>
      <c r="R39" s="31">
        <f>passengers!BN39</f>
        <v>0</v>
      </c>
      <c r="S39" s="31">
        <f>passengers!BO39</f>
        <v>0</v>
      </c>
      <c r="T39" s="31">
        <f t="shared" si="2"/>
        <v>0</v>
      </c>
      <c r="U39" s="31">
        <f t="shared" si="2"/>
        <v>0</v>
      </c>
      <c r="V39" s="31">
        <f t="shared" si="2"/>
        <v>0</v>
      </c>
      <c r="W39" s="31">
        <f t="shared" si="2"/>
        <v>0</v>
      </c>
    </row>
    <row r="40" spans="1:23" s="3" customFormat="1" ht="15" customHeight="1" x14ac:dyDescent="0.3">
      <c r="A40" s="35"/>
      <c r="B40" s="33"/>
      <c r="C40" s="37" t="s">
        <v>43</v>
      </c>
      <c r="D40" s="31">
        <f>passengers!P40</f>
        <v>0</v>
      </c>
      <c r="E40" s="31">
        <f>passengers!Q40</f>
        <v>0</v>
      </c>
      <c r="F40" s="31">
        <f>passengers!R40</f>
        <v>0</v>
      </c>
      <c r="G40" s="31">
        <f>passengers!S40</f>
        <v>0</v>
      </c>
      <c r="H40" s="31">
        <f>passengers!AF40</f>
        <v>0</v>
      </c>
      <c r="I40" s="31">
        <f>passengers!AG40</f>
        <v>0</v>
      </c>
      <c r="J40" s="31">
        <f>passengers!AH40</f>
        <v>0</v>
      </c>
      <c r="K40" s="31">
        <f>passengers!AI40</f>
        <v>0</v>
      </c>
      <c r="L40" s="31">
        <f>passengers!AV40</f>
        <v>0</v>
      </c>
      <c r="M40" s="31">
        <f>passengers!AW40</f>
        <v>0</v>
      </c>
      <c r="N40" s="31">
        <f>passengers!AX40</f>
        <v>0</v>
      </c>
      <c r="O40" s="31">
        <f>passengers!AY40</f>
        <v>0</v>
      </c>
      <c r="P40" s="31">
        <f>passengers!BL40</f>
        <v>0</v>
      </c>
      <c r="Q40" s="31">
        <f>passengers!BM40</f>
        <v>0</v>
      </c>
      <c r="R40" s="31">
        <f>passengers!BN40</f>
        <v>0</v>
      </c>
      <c r="S40" s="31">
        <f>passengers!BO40</f>
        <v>0</v>
      </c>
      <c r="T40" s="31">
        <f t="shared" si="2"/>
        <v>0</v>
      </c>
      <c r="U40" s="31">
        <f t="shared" si="2"/>
        <v>0</v>
      </c>
      <c r="V40" s="31">
        <f t="shared" si="2"/>
        <v>0</v>
      </c>
      <c r="W40" s="31">
        <f t="shared" si="2"/>
        <v>0</v>
      </c>
    </row>
    <row r="41" spans="1:23" s="3" customFormat="1" ht="15" customHeight="1" x14ac:dyDescent="0.3">
      <c r="A41" s="35"/>
      <c r="B41" s="33"/>
      <c r="C41" s="37" t="s">
        <v>44</v>
      </c>
      <c r="D41" s="31">
        <f>passengers!P41</f>
        <v>0</v>
      </c>
      <c r="E41" s="31">
        <f>passengers!Q41</f>
        <v>0</v>
      </c>
      <c r="F41" s="31">
        <f>passengers!R41</f>
        <v>0</v>
      </c>
      <c r="G41" s="31">
        <f>passengers!S41</f>
        <v>0</v>
      </c>
      <c r="H41" s="31">
        <f>passengers!AF41</f>
        <v>0</v>
      </c>
      <c r="I41" s="31">
        <f>passengers!AG41</f>
        <v>0</v>
      </c>
      <c r="J41" s="31">
        <f>passengers!AH41</f>
        <v>0</v>
      </c>
      <c r="K41" s="31">
        <f>passengers!AI41</f>
        <v>0</v>
      </c>
      <c r="L41" s="31">
        <f>passengers!AV41</f>
        <v>0</v>
      </c>
      <c r="M41" s="31">
        <f>passengers!AW41</f>
        <v>0</v>
      </c>
      <c r="N41" s="31">
        <f>passengers!AX41</f>
        <v>0</v>
      </c>
      <c r="O41" s="31">
        <f>passengers!AY41</f>
        <v>0</v>
      </c>
      <c r="P41" s="31">
        <f>passengers!BL41</f>
        <v>0</v>
      </c>
      <c r="Q41" s="31">
        <f>passengers!BM41</f>
        <v>0</v>
      </c>
      <c r="R41" s="31">
        <f>passengers!BN41</f>
        <v>0</v>
      </c>
      <c r="S41" s="31">
        <f>passengers!BO41</f>
        <v>0</v>
      </c>
      <c r="T41" s="31">
        <f t="shared" si="2"/>
        <v>0</v>
      </c>
      <c r="U41" s="31">
        <f t="shared" si="2"/>
        <v>0</v>
      </c>
      <c r="V41" s="31">
        <f t="shared" si="2"/>
        <v>0</v>
      </c>
      <c r="W41" s="31">
        <f t="shared" si="2"/>
        <v>0</v>
      </c>
    </row>
    <row r="42" spans="1:23" s="3" customFormat="1" ht="15" customHeight="1" x14ac:dyDescent="0.3">
      <c r="A42" s="35"/>
      <c r="B42" s="33"/>
      <c r="C42" s="34" t="s">
        <v>45</v>
      </c>
      <c r="D42" s="31">
        <f>passengers!P42</f>
        <v>0</v>
      </c>
      <c r="E42" s="31">
        <f>passengers!Q42</f>
        <v>0</v>
      </c>
      <c r="F42" s="31">
        <f>passengers!R42</f>
        <v>0</v>
      </c>
      <c r="G42" s="31">
        <f>passengers!S42</f>
        <v>0</v>
      </c>
      <c r="H42" s="31">
        <f>passengers!AF42</f>
        <v>0</v>
      </c>
      <c r="I42" s="31">
        <f>passengers!AG42</f>
        <v>0</v>
      </c>
      <c r="J42" s="31">
        <f>passengers!AH42</f>
        <v>0</v>
      </c>
      <c r="K42" s="31">
        <f>passengers!AI42</f>
        <v>0</v>
      </c>
      <c r="L42" s="31">
        <f>passengers!AV42</f>
        <v>0</v>
      </c>
      <c r="M42" s="31">
        <f>passengers!AW42</f>
        <v>0</v>
      </c>
      <c r="N42" s="31">
        <f>passengers!AX42</f>
        <v>0</v>
      </c>
      <c r="O42" s="31">
        <f>passengers!AY42</f>
        <v>0</v>
      </c>
      <c r="P42" s="31">
        <f>passengers!BL42</f>
        <v>0</v>
      </c>
      <c r="Q42" s="31">
        <f>passengers!BM42</f>
        <v>0</v>
      </c>
      <c r="R42" s="31">
        <f>passengers!BN42</f>
        <v>0</v>
      </c>
      <c r="S42" s="31">
        <f>passengers!BO42</f>
        <v>0</v>
      </c>
      <c r="T42" s="31">
        <f t="shared" si="2"/>
        <v>0</v>
      </c>
      <c r="U42" s="31">
        <f t="shared" si="2"/>
        <v>0</v>
      </c>
      <c r="V42" s="31">
        <f t="shared" si="2"/>
        <v>0</v>
      </c>
      <c r="W42" s="31">
        <f t="shared" si="2"/>
        <v>0</v>
      </c>
    </row>
    <row r="43" spans="1:23" s="3" customFormat="1" ht="15" customHeight="1" x14ac:dyDescent="0.3">
      <c r="A43" s="35"/>
      <c r="B43" s="33"/>
      <c r="C43" s="34" t="s">
        <v>27</v>
      </c>
      <c r="D43" s="31">
        <f>passengers!P43</f>
        <v>0</v>
      </c>
      <c r="E43" s="31">
        <f>passengers!Q43</f>
        <v>0</v>
      </c>
      <c r="F43" s="31">
        <f>passengers!R43</f>
        <v>0</v>
      </c>
      <c r="G43" s="31">
        <f>passengers!S43</f>
        <v>0</v>
      </c>
      <c r="H43" s="31">
        <f>passengers!AF43</f>
        <v>0</v>
      </c>
      <c r="I43" s="31">
        <f>passengers!AG43</f>
        <v>0</v>
      </c>
      <c r="J43" s="31">
        <f>passengers!AH43</f>
        <v>0</v>
      </c>
      <c r="K43" s="31">
        <f>passengers!AI43</f>
        <v>0</v>
      </c>
      <c r="L43" s="31">
        <f>passengers!AV43</f>
        <v>0</v>
      </c>
      <c r="M43" s="31">
        <f>passengers!AW43</f>
        <v>0</v>
      </c>
      <c r="N43" s="31">
        <f>passengers!AX43</f>
        <v>0</v>
      </c>
      <c r="O43" s="31">
        <f>passengers!AY43</f>
        <v>0</v>
      </c>
      <c r="P43" s="31">
        <f>passengers!BL43</f>
        <v>0</v>
      </c>
      <c r="Q43" s="31">
        <f>passengers!BM43</f>
        <v>0</v>
      </c>
      <c r="R43" s="31">
        <f>passengers!BN43</f>
        <v>0</v>
      </c>
      <c r="S43" s="31">
        <f>passengers!BO43</f>
        <v>0</v>
      </c>
      <c r="T43" s="31">
        <f t="shared" si="2"/>
        <v>0</v>
      </c>
      <c r="U43" s="31">
        <f t="shared" si="2"/>
        <v>0</v>
      </c>
      <c r="V43" s="31">
        <f t="shared" si="2"/>
        <v>0</v>
      </c>
      <c r="W43" s="31">
        <f t="shared" si="2"/>
        <v>0</v>
      </c>
    </row>
    <row r="44" spans="1:23" s="3" customFormat="1" ht="15" customHeight="1" x14ac:dyDescent="0.3">
      <c r="A44" s="35"/>
      <c r="B44" s="33"/>
      <c r="C44" s="3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3" customFormat="1" ht="15" customHeight="1" x14ac:dyDescent="0.3">
      <c r="A45" s="32"/>
      <c r="B45" s="33" t="s">
        <v>46</v>
      </c>
      <c r="C45" s="34"/>
      <c r="D45" s="31">
        <f>passengers!P45</f>
        <v>11480</v>
      </c>
      <c r="E45" s="31">
        <f>passengers!Q45</f>
        <v>4786</v>
      </c>
      <c r="F45" s="31">
        <f>passengers!R45</f>
        <v>4784</v>
      </c>
      <c r="G45" s="31">
        <f>passengers!S45</f>
        <v>1910</v>
      </c>
      <c r="H45" s="31">
        <f>passengers!AF45</f>
        <v>20510</v>
      </c>
      <c r="I45" s="31">
        <f>passengers!AG45</f>
        <v>10255</v>
      </c>
      <c r="J45" s="31">
        <f>passengers!AH45</f>
        <v>10255</v>
      </c>
      <c r="K45" s="31">
        <f>passengers!AI45</f>
        <v>0</v>
      </c>
      <c r="L45" s="31">
        <f>passengers!AV45</f>
        <v>5902</v>
      </c>
      <c r="M45" s="31">
        <f>passengers!AW45</f>
        <v>2951</v>
      </c>
      <c r="N45" s="31">
        <f>passengers!AX45</f>
        <v>2951</v>
      </c>
      <c r="O45" s="31">
        <f>passengers!AY45</f>
        <v>0</v>
      </c>
      <c r="P45" s="31">
        <f>passengers!BL45</f>
        <v>11582.5</v>
      </c>
      <c r="Q45" s="31">
        <f>passengers!BM45</f>
        <v>3225</v>
      </c>
      <c r="R45" s="31">
        <f>passengers!BN45</f>
        <v>3225</v>
      </c>
      <c r="S45" s="31">
        <f>passengers!BO45</f>
        <v>5132.5</v>
      </c>
      <c r="T45" s="31">
        <f>D45+H45+L45+P45</f>
        <v>49474.5</v>
      </c>
      <c r="U45" s="31">
        <f>E45+I45+M45+Q45</f>
        <v>21217</v>
      </c>
      <c r="V45" s="31">
        <f>F45+J45+N45+R45</f>
        <v>21215</v>
      </c>
      <c r="W45" s="31">
        <f>G45+K45+O45+S45</f>
        <v>7042.5</v>
      </c>
    </row>
    <row r="46" spans="1:23" s="3" customFormat="1" ht="15" customHeight="1" x14ac:dyDescent="0.3">
      <c r="A46" s="32"/>
      <c r="B46" s="33"/>
      <c r="C46" s="34" t="s">
        <v>47</v>
      </c>
      <c r="D46" s="31">
        <f>passengers!P46</f>
        <v>0</v>
      </c>
      <c r="E46" s="31">
        <f>passengers!Q46</f>
        <v>0</v>
      </c>
      <c r="F46" s="31">
        <f>passengers!R46</f>
        <v>0</v>
      </c>
      <c r="G46" s="31">
        <f>passengers!S46</f>
        <v>0</v>
      </c>
      <c r="H46" s="31">
        <f>passengers!AF46</f>
        <v>0</v>
      </c>
      <c r="I46" s="31">
        <f>passengers!AG46</f>
        <v>0</v>
      </c>
      <c r="J46" s="31">
        <f>passengers!AH46</f>
        <v>0</v>
      </c>
      <c r="K46" s="31">
        <f>passengers!AI46</f>
        <v>0</v>
      </c>
      <c r="L46" s="31">
        <f>passengers!AV46</f>
        <v>0</v>
      </c>
      <c r="M46" s="31">
        <f>passengers!AW46</f>
        <v>0</v>
      </c>
      <c r="N46" s="31">
        <f>passengers!AX46</f>
        <v>0</v>
      </c>
      <c r="O46" s="31">
        <f>passengers!AY46</f>
        <v>0</v>
      </c>
      <c r="P46" s="31">
        <f>passengers!BL46</f>
        <v>0</v>
      </c>
      <c r="Q46" s="31">
        <f>passengers!BM46</f>
        <v>0</v>
      </c>
      <c r="R46" s="31">
        <f>passengers!BN46</f>
        <v>0</v>
      </c>
      <c r="S46" s="31">
        <f>passengers!BO46</f>
        <v>0</v>
      </c>
      <c r="T46" s="31">
        <f t="shared" ref="T46:W57" si="3">D46+H46+L46+P46</f>
        <v>0</v>
      </c>
      <c r="U46" s="31">
        <f t="shared" si="3"/>
        <v>0</v>
      </c>
      <c r="V46" s="31">
        <f t="shared" si="3"/>
        <v>0</v>
      </c>
      <c r="W46" s="31">
        <f t="shared" si="3"/>
        <v>0</v>
      </c>
    </row>
    <row r="47" spans="1:23" s="3" customFormat="1" ht="15" customHeight="1" x14ac:dyDescent="0.3">
      <c r="A47" s="35"/>
      <c r="B47" s="36"/>
      <c r="C47" s="37" t="s">
        <v>47</v>
      </c>
      <c r="D47" s="31">
        <f>passengers!P47</f>
        <v>0</v>
      </c>
      <c r="E47" s="31">
        <f>passengers!Q47</f>
        <v>0</v>
      </c>
      <c r="F47" s="31">
        <f>passengers!R47</f>
        <v>0</v>
      </c>
      <c r="G47" s="31">
        <f>passengers!S47</f>
        <v>0</v>
      </c>
      <c r="H47" s="31">
        <f>passengers!AF47</f>
        <v>0</v>
      </c>
      <c r="I47" s="31">
        <f>passengers!AG47</f>
        <v>0</v>
      </c>
      <c r="J47" s="31">
        <f>passengers!AH47</f>
        <v>0</v>
      </c>
      <c r="K47" s="31">
        <f>passengers!AI47</f>
        <v>0</v>
      </c>
      <c r="L47" s="31">
        <f>passengers!AV47</f>
        <v>0</v>
      </c>
      <c r="M47" s="31">
        <f>passengers!AW47</f>
        <v>0</v>
      </c>
      <c r="N47" s="31">
        <f>passengers!AX47</f>
        <v>0</v>
      </c>
      <c r="O47" s="31">
        <f>passengers!AY47</f>
        <v>0</v>
      </c>
      <c r="P47" s="31">
        <f>passengers!BL47</f>
        <v>0</v>
      </c>
      <c r="Q47" s="31">
        <f>passengers!BM47</f>
        <v>0</v>
      </c>
      <c r="R47" s="31">
        <f>passengers!BN47</f>
        <v>0</v>
      </c>
      <c r="S47" s="31">
        <f>passengers!BO47</f>
        <v>0</v>
      </c>
      <c r="T47" s="31">
        <f t="shared" si="3"/>
        <v>0</v>
      </c>
      <c r="U47" s="31">
        <f t="shared" si="3"/>
        <v>0</v>
      </c>
      <c r="V47" s="31">
        <f t="shared" si="3"/>
        <v>0</v>
      </c>
      <c r="W47" s="31">
        <f t="shared" si="3"/>
        <v>0</v>
      </c>
    </row>
    <row r="48" spans="1:23" s="3" customFormat="1" ht="15" customHeight="1" x14ac:dyDescent="0.3">
      <c r="A48" s="35"/>
      <c r="B48" s="36"/>
      <c r="C48" s="37" t="s">
        <v>48</v>
      </c>
      <c r="D48" s="31">
        <f>passengers!P48</f>
        <v>0</v>
      </c>
      <c r="E48" s="31">
        <f>passengers!Q48</f>
        <v>0</v>
      </c>
      <c r="F48" s="31">
        <f>passengers!R48</f>
        <v>0</v>
      </c>
      <c r="G48" s="31">
        <f>passengers!S48</f>
        <v>0</v>
      </c>
      <c r="H48" s="31">
        <f>passengers!AF48</f>
        <v>0</v>
      </c>
      <c r="I48" s="31">
        <f>passengers!AG48</f>
        <v>0</v>
      </c>
      <c r="J48" s="31">
        <f>passengers!AH48</f>
        <v>0</v>
      </c>
      <c r="K48" s="31">
        <f>passengers!AI48</f>
        <v>0</v>
      </c>
      <c r="L48" s="31">
        <f>passengers!AV48</f>
        <v>0</v>
      </c>
      <c r="M48" s="31">
        <f>passengers!AW48</f>
        <v>0</v>
      </c>
      <c r="N48" s="31">
        <f>passengers!AX48</f>
        <v>0</v>
      </c>
      <c r="O48" s="31">
        <f>passengers!AY48</f>
        <v>0</v>
      </c>
      <c r="P48" s="31">
        <f>passengers!BL48</f>
        <v>0</v>
      </c>
      <c r="Q48" s="31">
        <f>passengers!BM48</f>
        <v>0</v>
      </c>
      <c r="R48" s="31">
        <f>passengers!BN48</f>
        <v>0</v>
      </c>
      <c r="S48" s="31">
        <f>passengers!BO48</f>
        <v>0</v>
      </c>
      <c r="T48" s="31">
        <f t="shared" si="3"/>
        <v>0</v>
      </c>
      <c r="U48" s="31">
        <f t="shared" si="3"/>
        <v>0</v>
      </c>
      <c r="V48" s="31">
        <f t="shared" si="3"/>
        <v>0</v>
      </c>
      <c r="W48" s="31">
        <f t="shared" si="3"/>
        <v>0</v>
      </c>
    </row>
    <row r="49" spans="1:23" s="3" customFormat="1" ht="15" customHeight="1" x14ac:dyDescent="0.3">
      <c r="A49" s="35"/>
      <c r="B49" s="36"/>
      <c r="C49" s="34" t="s">
        <v>49</v>
      </c>
      <c r="D49" s="31">
        <f>passengers!P49</f>
        <v>4784</v>
      </c>
      <c r="E49" s="31">
        <f>passengers!Q49</f>
        <v>2328</v>
      </c>
      <c r="F49" s="31">
        <f>passengers!R49</f>
        <v>2456</v>
      </c>
      <c r="G49" s="31">
        <f>passengers!S49</f>
        <v>0</v>
      </c>
      <c r="H49" s="31">
        <f>passengers!AF49</f>
        <v>10255</v>
      </c>
      <c r="I49" s="31">
        <f>passengers!AG49</f>
        <v>5160</v>
      </c>
      <c r="J49" s="31">
        <f>passengers!AH49</f>
        <v>5095</v>
      </c>
      <c r="K49" s="31">
        <f>passengers!AI49</f>
        <v>0</v>
      </c>
      <c r="L49" s="31">
        <f>passengers!AV49</f>
        <v>2951</v>
      </c>
      <c r="M49" s="31">
        <f>passengers!AW49</f>
        <v>1249</v>
      </c>
      <c r="N49" s="31">
        <f>passengers!AX49</f>
        <v>1702</v>
      </c>
      <c r="O49" s="31">
        <f>passengers!AY49</f>
        <v>0</v>
      </c>
      <c r="P49" s="31">
        <f>passengers!BL49</f>
        <v>3225</v>
      </c>
      <c r="Q49" s="31">
        <f>passengers!BM49</f>
        <v>1627</v>
      </c>
      <c r="R49" s="31">
        <f>passengers!BN49</f>
        <v>1598</v>
      </c>
      <c r="S49" s="31">
        <f>passengers!BO49</f>
        <v>0</v>
      </c>
      <c r="T49" s="31">
        <f t="shared" si="3"/>
        <v>21215</v>
      </c>
      <c r="U49" s="31">
        <f t="shared" si="3"/>
        <v>10364</v>
      </c>
      <c r="V49" s="31">
        <f t="shared" si="3"/>
        <v>10851</v>
      </c>
      <c r="W49" s="31">
        <f t="shared" si="3"/>
        <v>0</v>
      </c>
    </row>
    <row r="50" spans="1:23" s="3" customFormat="1" ht="15" customHeight="1" x14ac:dyDescent="0.3">
      <c r="A50" s="35"/>
      <c r="B50" s="36"/>
      <c r="C50" s="34" t="s">
        <v>50</v>
      </c>
      <c r="D50" s="31">
        <f>passengers!P50</f>
        <v>0</v>
      </c>
      <c r="E50" s="31">
        <f>passengers!Q50</f>
        <v>0</v>
      </c>
      <c r="F50" s="31">
        <f>passengers!R50</f>
        <v>0</v>
      </c>
      <c r="G50" s="31">
        <f>passengers!S50</f>
        <v>0</v>
      </c>
      <c r="H50" s="31">
        <f>passengers!AF50</f>
        <v>0</v>
      </c>
      <c r="I50" s="31">
        <f>passengers!AG50</f>
        <v>0</v>
      </c>
      <c r="J50" s="31">
        <f>passengers!AH50</f>
        <v>0</v>
      </c>
      <c r="K50" s="31">
        <f>passengers!AI50</f>
        <v>0</v>
      </c>
      <c r="L50" s="31">
        <f>passengers!AV50</f>
        <v>0</v>
      </c>
      <c r="M50" s="31">
        <f>passengers!AW50</f>
        <v>0</v>
      </c>
      <c r="N50" s="31">
        <f>passengers!AX50</f>
        <v>0</v>
      </c>
      <c r="O50" s="31">
        <f>passengers!AY50</f>
        <v>0</v>
      </c>
      <c r="P50" s="31">
        <f>passengers!BL50</f>
        <v>4838.5</v>
      </c>
      <c r="Q50" s="31">
        <f>passengers!BM50</f>
        <v>0</v>
      </c>
      <c r="R50" s="31">
        <f>passengers!BN50</f>
        <v>0</v>
      </c>
      <c r="S50" s="31">
        <f>passengers!BO50</f>
        <v>4838.5</v>
      </c>
      <c r="T50" s="31">
        <f t="shared" si="3"/>
        <v>4838.5</v>
      </c>
      <c r="U50" s="31">
        <f t="shared" si="3"/>
        <v>0</v>
      </c>
      <c r="V50" s="31">
        <f t="shared" si="3"/>
        <v>0</v>
      </c>
      <c r="W50" s="31">
        <f t="shared" si="3"/>
        <v>4838.5</v>
      </c>
    </row>
    <row r="51" spans="1:23" s="3" customFormat="1" ht="15" customHeight="1" x14ac:dyDescent="0.3">
      <c r="A51" s="35"/>
      <c r="B51" s="36"/>
      <c r="C51" s="37" t="s">
        <v>51</v>
      </c>
      <c r="D51" s="31">
        <f>passengers!P51</f>
        <v>0</v>
      </c>
      <c r="E51" s="31">
        <f>passengers!Q51</f>
        <v>0</v>
      </c>
      <c r="F51" s="31">
        <f>passengers!R51</f>
        <v>0</v>
      </c>
      <c r="G51" s="31">
        <f>passengers!S51</f>
        <v>0</v>
      </c>
      <c r="H51" s="31">
        <f>passengers!AF51</f>
        <v>0</v>
      </c>
      <c r="I51" s="31">
        <f>passengers!AG51</f>
        <v>0</v>
      </c>
      <c r="J51" s="31">
        <f>passengers!AH51</f>
        <v>0</v>
      </c>
      <c r="K51" s="31">
        <f>passengers!AI51</f>
        <v>0</v>
      </c>
      <c r="L51" s="31">
        <f>passengers!AV51</f>
        <v>0</v>
      </c>
      <c r="M51" s="31">
        <f>passengers!AW51</f>
        <v>0</v>
      </c>
      <c r="N51" s="31">
        <f>passengers!AX51</f>
        <v>0</v>
      </c>
      <c r="O51" s="31">
        <f>passengers!AY51</f>
        <v>0</v>
      </c>
      <c r="P51" s="31">
        <f>passengers!BL51</f>
        <v>0</v>
      </c>
      <c r="Q51" s="31">
        <f>passengers!BM51</f>
        <v>0</v>
      </c>
      <c r="R51" s="31">
        <f>passengers!BN51</f>
        <v>0</v>
      </c>
      <c r="S51" s="31">
        <f>passengers!BO51</f>
        <v>0</v>
      </c>
      <c r="T51" s="31">
        <f t="shared" si="3"/>
        <v>0</v>
      </c>
      <c r="U51" s="31">
        <f t="shared" si="3"/>
        <v>0</v>
      </c>
      <c r="V51" s="31">
        <f t="shared" si="3"/>
        <v>0</v>
      </c>
      <c r="W51" s="31">
        <f t="shared" si="3"/>
        <v>0</v>
      </c>
    </row>
    <row r="52" spans="1:23" s="3" customFormat="1" ht="15" customHeight="1" x14ac:dyDescent="0.3">
      <c r="A52" s="35"/>
      <c r="B52" s="36"/>
      <c r="C52" s="37" t="s">
        <v>52</v>
      </c>
      <c r="D52" s="31">
        <f>passengers!P52</f>
        <v>0</v>
      </c>
      <c r="E52" s="31">
        <f>passengers!Q52</f>
        <v>0</v>
      </c>
      <c r="F52" s="31">
        <f>passengers!R52</f>
        <v>0</v>
      </c>
      <c r="G52" s="31">
        <f>passengers!S52</f>
        <v>0</v>
      </c>
      <c r="H52" s="31">
        <f>passengers!AF52</f>
        <v>0</v>
      </c>
      <c r="I52" s="31">
        <f>passengers!AG52</f>
        <v>0</v>
      </c>
      <c r="J52" s="31">
        <f>passengers!AH52</f>
        <v>0</v>
      </c>
      <c r="K52" s="31">
        <f>passengers!AI52</f>
        <v>0</v>
      </c>
      <c r="L52" s="31">
        <f>passengers!AV52</f>
        <v>0</v>
      </c>
      <c r="M52" s="31">
        <f>passengers!AW52</f>
        <v>0</v>
      </c>
      <c r="N52" s="31">
        <f>passengers!AX52</f>
        <v>0</v>
      </c>
      <c r="O52" s="31">
        <f>passengers!AY52</f>
        <v>0</v>
      </c>
      <c r="P52" s="31">
        <f>passengers!BL52</f>
        <v>4838.5</v>
      </c>
      <c r="Q52" s="31">
        <f>passengers!BM52</f>
        <v>0</v>
      </c>
      <c r="R52" s="31">
        <f>passengers!BN52</f>
        <v>0</v>
      </c>
      <c r="S52" s="31">
        <f>passengers!BO52</f>
        <v>4838.5</v>
      </c>
      <c r="T52" s="31">
        <f t="shared" si="3"/>
        <v>4838.5</v>
      </c>
      <c r="U52" s="31">
        <f t="shared" si="3"/>
        <v>0</v>
      </c>
      <c r="V52" s="31">
        <f t="shared" si="3"/>
        <v>0</v>
      </c>
      <c r="W52" s="31">
        <f t="shared" si="3"/>
        <v>4838.5</v>
      </c>
    </row>
    <row r="53" spans="1:23" s="3" customFormat="1" ht="15" customHeight="1" x14ac:dyDescent="0.3">
      <c r="A53" s="35"/>
      <c r="B53" s="36"/>
      <c r="C53" s="34" t="s">
        <v>53</v>
      </c>
      <c r="D53" s="31">
        <f>passengers!P53</f>
        <v>0</v>
      </c>
      <c r="E53" s="31">
        <f>passengers!Q53</f>
        <v>0</v>
      </c>
      <c r="F53" s="31">
        <f>passengers!R53</f>
        <v>0</v>
      </c>
      <c r="G53" s="31">
        <f>passengers!S53</f>
        <v>0</v>
      </c>
      <c r="H53" s="31">
        <f>passengers!AF53</f>
        <v>0</v>
      </c>
      <c r="I53" s="31">
        <f>passengers!AG53</f>
        <v>0</v>
      </c>
      <c r="J53" s="31">
        <f>passengers!AH53</f>
        <v>0</v>
      </c>
      <c r="K53" s="31">
        <f>passengers!AI53</f>
        <v>0</v>
      </c>
      <c r="L53" s="31">
        <f>passengers!AV53</f>
        <v>0</v>
      </c>
      <c r="M53" s="31">
        <f>passengers!AW53</f>
        <v>0</v>
      </c>
      <c r="N53" s="31">
        <f>passengers!AX53</f>
        <v>0</v>
      </c>
      <c r="O53" s="31">
        <f>passengers!AY53</f>
        <v>0</v>
      </c>
      <c r="P53" s="31">
        <f>passengers!BL53</f>
        <v>0</v>
      </c>
      <c r="Q53" s="31">
        <f>passengers!BM53</f>
        <v>0</v>
      </c>
      <c r="R53" s="31">
        <f>passengers!BN53</f>
        <v>0</v>
      </c>
      <c r="S53" s="31">
        <f>passengers!BO53</f>
        <v>0</v>
      </c>
      <c r="T53" s="31">
        <f t="shared" si="3"/>
        <v>0</v>
      </c>
      <c r="U53" s="31">
        <f t="shared" si="3"/>
        <v>0</v>
      </c>
      <c r="V53" s="31">
        <f t="shared" si="3"/>
        <v>0</v>
      </c>
      <c r="W53" s="31">
        <f t="shared" si="3"/>
        <v>0</v>
      </c>
    </row>
    <row r="54" spans="1:23" s="3" customFormat="1" ht="15" customHeight="1" x14ac:dyDescent="0.3">
      <c r="A54" s="35"/>
      <c r="B54" s="36"/>
      <c r="C54" s="37" t="s">
        <v>54</v>
      </c>
      <c r="D54" s="31">
        <f>passengers!P54</f>
        <v>0</v>
      </c>
      <c r="E54" s="31">
        <f>passengers!Q54</f>
        <v>0</v>
      </c>
      <c r="F54" s="31">
        <f>passengers!R54</f>
        <v>0</v>
      </c>
      <c r="G54" s="31">
        <f>passengers!S54</f>
        <v>0</v>
      </c>
      <c r="H54" s="31">
        <f>passengers!AF54</f>
        <v>0</v>
      </c>
      <c r="I54" s="31">
        <f>passengers!AG54</f>
        <v>0</v>
      </c>
      <c r="J54" s="31">
        <f>passengers!AH54</f>
        <v>0</v>
      </c>
      <c r="K54" s="31">
        <f>passengers!AI54</f>
        <v>0</v>
      </c>
      <c r="L54" s="31">
        <f>passengers!AV54</f>
        <v>0</v>
      </c>
      <c r="M54" s="31">
        <f>passengers!AW54</f>
        <v>0</v>
      </c>
      <c r="N54" s="31">
        <f>passengers!AX54</f>
        <v>0</v>
      </c>
      <c r="O54" s="31">
        <f>passengers!AY54</f>
        <v>0</v>
      </c>
      <c r="P54" s="31">
        <f>passengers!BL54</f>
        <v>0</v>
      </c>
      <c r="Q54" s="31">
        <f>passengers!BM54</f>
        <v>0</v>
      </c>
      <c r="R54" s="31">
        <f>passengers!BN54</f>
        <v>0</v>
      </c>
      <c r="S54" s="31">
        <f>passengers!BO54</f>
        <v>0</v>
      </c>
      <c r="T54" s="31">
        <f t="shared" si="3"/>
        <v>0</v>
      </c>
      <c r="U54" s="31">
        <f t="shared" si="3"/>
        <v>0</v>
      </c>
      <c r="V54" s="31">
        <f t="shared" si="3"/>
        <v>0</v>
      </c>
      <c r="W54" s="31">
        <f t="shared" si="3"/>
        <v>0</v>
      </c>
    </row>
    <row r="55" spans="1:23" s="3" customFormat="1" ht="15" customHeight="1" x14ac:dyDescent="0.3">
      <c r="A55" s="35"/>
      <c r="B55" s="36"/>
      <c r="C55" s="37" t="s">
        <v>55</v>
      </c>
      <c r="D55" s="31">
        <f>passengers!P55</f>
        <v>0</v>
      </c>
      <c r="E55" s="31">
        <f>passengers!Q55</f>
        <v>0</v>
      </c>
      <c r="F55" s="31">
        <f>passengers!R55</f>
        <v>0</v>
      </c>
      <c r="G55" s="31">
        <f>passengers!S55</f>
        <v>0</v>
      </c>
      <c r="H55" s="31">
        <f>passengers!AF55</f>
        <v>0</v>
      </c>
      <c r="I55" s="31">
        <f>passengers!AG55</f>
        <v>0</v>
      </c>
      <c r="J55" s="31">
        <f>passengers!AH55</f>
        <v>0</v>
      </c>
      <c r="K55" s="31">
        <f>passengers!AI55</f>
        <v>0</v>
      </c>
      <c r="L55" s="31">
        <f>passengers!AV55</f>
        <v>0</v>
      </c>
      <c r="M55" s="31">
        <f>passengers!AW55</f>
        <v>0</v>
      </c>
      <c r="N55" s="31">
        <f>passengers!AX55</f>
        <v>0</v>
      </c>
      <c r="O55" s="31">
        <f>passengers!AY55</f>
        <v>0</v>
      </c>
      <c r="P55" s="31">
        <f>passengers!BL55</f>
        <v>0</v>
      </c>
      <c r="Q55" s="31">
        <f>passengers!BM55</f>
        <v>0</v>
      </c>
      <c r="R55" s="31">
        <f>passengers!BN55</f>
        <v>0</v>
      </c>
      <c r="S55" s="31">
        <f>passengers!BO55</f>
        <v>0</v>
      </c>
      <c r="T55" s="31">
        <f t="shared" si="3"/>
        <v>0</v>
      </c>
      <c r="U55" s="31">
        <f t="shared" si="3"/>
        <v>0</v>
      </c>
      <c r="V55" s="31">
        <f t="shared" si="3"/>
        <v>0</v>
      </c>
      <c r="W55" s="31">
        <f t="shared" si="3"/>
        <v>0</v>
      </c>
    </row>
    <row r="56" spans="1:23" s="3" customFormat="1" ht="15" customHeight="1" x14ac:dyDescent="0.3">
      <c r="A56" s="35"/>
      <c r="B56" s="36"/>
      <c r="C56" s="34" t="s">
        <v>56</v>
      </c>
      <c r="D56" s="31">
        <f>passengers!P56</f>
        <v>6696</v>
      </c>
      <c r="E56" s="31">
        <f>passengers!Q56</f>
        <v>2458</v>
      </c>
      <c r="F56" s="31">
        <f>passengers!R56</f>
        <v>2328</v>
      </c>
      <c r="G56" s="31">
        <f>passengers!S56</f>
        <v>1910</v>
      </c>
      <c r="H56" s="31">
        <f>passengers!AF56</f>
        <v>10255</v>
      </c>
      <c r="I56" s="31">
        <f>passengers!AG56</f>
        <v>5095</v>
      </c>
      <c r="J56" s="31">
        <f>passengers!AH56</f>
        <v>5160</v>
      </c>
      <c r="K56" s="31">
        <f>passengers!AI56</f>
        <v>0</v>
      </c>
      <c r="L56" s="31">
        <f>passengers!AV56</f>
        <v>2951</v>
      </c>
      <c r="M56" s="31">
        <f>passengers!AW56</f>
        <v>1702</v>
      </c>
      <c r="N56" s="31">
        <f>passengers!AX56</f>
        <v>1249</v>
      </c>
      <c r="O56" s="31">
        <f>passengers!AY56</f>
        <v>0</v>
      </c>
      <c r="P56" s="31">
        <f>passengers!BL56</f>
        <v>3519</v>
      </c>
      <c r="Q56" s="31">
        <f>passengers!BM56</f>
        <v>1598</v>
      </c>
      <c r="R56" s="31">
        <f>passengers!BN56</f>
        <v>1627</v>
      </c>
      <c r="S56" s="31">
        <f>passengers!BO56</f>
        <v>294</v>
      </c>
      <c r="T56" s="31">
        <f t="shared" si="3"/>
        <v>23421</v>
      </c>
      <c r="U56" s="31">
        <f t="shared" si="3"/>
        <v>10853</v>
      </c>
      <c r="V56" s="31">
        <f t="shared" si="3"/>
        <v>10364</v>
      </c>
      <c r="W56" s="31">
        <f t="shared" si="3"/>
        <v>2204</v>
      </c>
    </row>
    <row r="57" spans="1:23" s="3" customFormat="1" ht="15" customHeight="1" x14ac:dyDescent="0.3">
      <c r="A57" s="35"/>
      <c r="B57" s="36"/>
      <c r="C57" s="34" t="s">
        <v>27</v>
      </c>
      <c r="D57" s="31">
        <f>passengers!P57</f>
        <v>0</v>
      </c>
      <c r="E57" s="31">
        <f>passengers!Q57</f>
        <v>0</v>
      </c>
      <c r="F57" s="31">
        <f>passengers!R57</f>
        <v>0</v>
      </c>
      <c r="G57" s="31">
        <f>passengers!S57</f>
        <v>0</v>
      </c>
      <c r="H57" s="31">
        <f>passengers!AF57</f>
        <v>0</v>
      </c>
      <c r="I57" s="31">
        <f>passengers!AG57</f>
        <v>0</v>
      </c>
      <c r="J57" s="31">
        <f>passengers!AH57</f>
        <v>0</v>
      </c>
      <c r="K57" s="31">
        <f>passengers!AI57</f>
        <v>0</v>
      </c>
      <c r="L57" s="31">
        <f>passengers!AV57</f>
        <v>0</v>
      </c>
      <c r="M57" s="31">
        <f>passengers!AW57</f>
        <v>0</v>
      </c>
      <c r="N57" s="31">
        <f>passengers!AX57</f>
        <v>0</v>
      </c>
      <c r="O57" s="31">
        <f>passengers!AY57</f>
        <v>0</v>
      </c>
      <c r="P57" s="31">
        <f>passengers!BL57</f>
        <v>0</v>
      </c>
      <c r="Q57" s="31">
        <f>passengers!BM57</f>
        <v>0</v>
      </c>
      <c r="R57" s="31">
        <f>passengers!BN57</f>
        <v>0</v>
      </c>
      <c r="S57" s="31">
        <f>passengers!BO57</f>
        <v>0</v>
      </c>
      <c r="T57" s="31">
        <f t="shared" si="3"/>
        <v>0</v>
      </c>
      <c r="U57" s="31">
        <f t="shared" si="3"/>
        <v>0</v>
      </c>
      <c r="V57" s="31">
        <f t="shared" si="3"/>
        <v>0</v>
      </c>
      <c r="W57" s="31">
        <f t="shared" si="3"/>
        <v>0</v>
      </c>
    </row>
    <row r="58" spans="1:23" s="3" customFormat="1" ht="15" customHeight="1" x14ac:dyDescent="0.3">
      <c r="A58" s="35"/>
      <c r="B58" s="36"/>
      <c r="C58" s="3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s="3" customFormat="1" ht="15" customHeight="1" x14ac:dyDescent="0.3">
      <c r="A59" s="32"/>
      <c r="B59" s="33" t="s">
        <v>57</v>
      </c>
      <c r="C59" s="34"/>
      <c r="D59" s="31">
        <f>passengers!P59</f>
        <v>28720</v>
      </c>
      <c r="E59" s="31">
        <f>passengers!Q59</f>
        <v>13998</v>
      </c>
      <c r="F59" s="31">
        <f>passengers!R59</f>
        <v>14722</v>
      </c>
      <c r="G59" s="31">
        <f>passengers!S59</f>
        <v>0</v>
      </c>
      <c r="H59" s="31">
        <f>passengers!AF59</f>
        <v>28976</v>
      </c>
      <c r="I59" s="31">
        <f>passengers!AG59</f>
        <v>14287</v>
      </c>
      <c r="J59" s="31">
        <f>passengers!AH59</f>
        <v>14689</v>
      </c>
      <c r="K59" s="31">
        <f>passengers!AI59</f>
        <v>0</v>
      </c>
      <c r="L59" s="31">
        <f>passengers!AV59</f>
        <v>12999</v>
      </c>
      <c r="M59" s="31">
        <f>passengers!AW59</f>
        <v>6682</v>
      </c>
      <c r="N59" s="31">
        <f>passengers!AX59</f>
        <v>6317</v>
      </c>
      <c r="O59" s="31">
        <f>passengers!AY59</f>
        <v>0</v>
      </c>
      <c r="P59" s="31">
        <f>passengers!BL59</f>
        <v>36726</v>
      </c>
      <c r="Q59" s="31">
        <f>passengers!BM59</f>
        <v>18321</v>
      </c>
      <c r="R59" s="31">
        <f>passengers!BN59</f>
        <v>18405</v>
      </c>
      <c r="S59" s="31">
        <f>passengers!BO59</f>
        <v>0</v>
      </c>
      <c r="T59" s="31">
        <f t="shared" ref="T59:W65" si="4">D59+H59+L59+P59</f>
        <v>107421</v>
      </c>
      <c r="U59" s="31">
        <f t="shared" si="4"/>
        <v>53288</v>
      </c>
      <c r="V59" s="31">
        <f t="shared" si="4"/>
        <v>54133</v>
      </c>
      <c r="W59" s="31">
        <f t="shared" si="4"/>
        <v>0</v>
      </c>
    </row>
    <row r="60" spans="1:23" s="3" customFormat="1" ht="15" customHeight="1" x14ac:dyDescent="0.3">
      <c r="A60" s="35"/>
      <c r="B60" s="33"/>
      <c r="C60" s="34" t="s">
        <v>58</v>
      </c>
      <c r="D60" s="31">
        <f>passengers!P60</f>
        <v>0</v>
      </c>
      <c r="E60" s="31">
        <f>passengers!Q60</f>
        <v>0</v>
      </c>
      <c r="F60" s="31">
        <f>passengers!R60</f>
        <v>0</v>
      </c>
      <c r="G60" s="31">
        <f>passengers!S60</f>
        <v>0</v>
      </c>
      <c r="H60" s="31">
        <f>passengers!AF60</f>
        <v>0</v>
      </c>
      <c r="I60" s="31">
        <f>passengers!AG60</f>
        <v>0</v>
      </c>
      <c r="J60" s="31">
        <f>passengers!AH60</f>
        <v>0</v>
      </c>
      <c r="K60" s="31">
        <f>passengers!AI60</f>
        <v>0</v>
      </c>
      <c r="L60" s="31">
        <f>passengers!AV60</f>
        <v>0</v>
      </c>
      <c r="M60" s="31">
        <f>passengers!AW60</f>
        <v>0</v>
      </c>
      <c r="N60" s="31">
        <f>passengers!AX60</f>
        <v>0</v>
      </c>
      <c r="O60" s="31">
        <f>passengers!AY60</f>
        <v>0</v>
      </c>
      <c r="P60" s="31">
        <f>passengers!BL60</f>
        <v>0</v>
      </c>
      <c r="Q60" s="31">
        <f>passengers!BM60</f>
        <v>0</v>
      </c>
      <c r="R60" s="31">
        <f>passengers!BN60</f>
        <v>0</v>
      </c>
      <c r="S60" s="31">
        <f>passengers!BO60</f>
        <v>0</v>
      </c>
      <c r="T60" s="31">
        <f t="shared" si="4"/>
        <v>0</v>
      </c>
      <c r="U60" s="31">
        <f t="shared" si="4"/>
        <v>0</v>
      </c>
      <c r="V60" s="31">
        <f t="shared" si="4"/>
        <v>0</v>
      </c>
      <c r="W60" s="31">
        <f t="shared" si="4"/>
        <v>0</v>
      </c>
    </row>
    <row r="61" spans="1:23" s="3" customFormat="1" ht="15" customHeight="1" x14ac:dyDescent="0.3">
      <c r="A61" s="35"/>
      <c r="B61" s="33"/>
      <c r="C61" s="34" t="s">
        <v>59</v>
      </c>
      <c r="D61" s="31">
        <f>passengers!P61</f>
        <v>28720</v>
      </c>
      <c r="E61" s="31">
        <f>passengers!Q61</f>
        <v>13998</v>
      </c>
      <c r="F61" s="31">
        <f>passengers!R61</f>
        <v>14722</v>
      </c>
      <c r="G61" s="31">
        <f>passengers!S61</f>
        <v>0</v>
      </c>
      <c r="H61" s="31">
        <f>passengers!AF61</f>
        <v>28976</v>
      </c>
      <c r="I61" s="31">
        <f>passengers!AG61</f>
        <v>14287</v>
      </c>
      <c r="J61" s="31">
        <f>passengers!AH61</f>
        <v>14689</v>
      </c>
      <c r="K61" s="31">
        <f>passengers!AI61</f>
        <v>0</v>
      </c>
      <c r="L61" s="31">
        <f>passengers!AV61</f>
        <v>12999</v>
      </c>
      <c r="M61" s="31">
        <f>passengers!AW61</f>
        <v>6682</v>
      </c>
      <c r="N61" s="31">
        <f>passengers!AX61</f>
        <v>6317</v>
      </c>
      <c r="O61" s="31">
        <f>passengers!AY61</f>
        <v>0</v>
      </c>
      <c r="P61" s="31">
        <f>passengers!BL61</f>
        <v>36726</v>
      </c>
      <c r="Q61" s="31">
        <f>passengers!BM61</f>
        <v>18321</v>
      </c>
      <c r="R61" s="31">
        <f>passengers!BN61</f>
        <v>18405</v>
      </c>
      <c r="S61" s="31">
        <f>passengers!BO61</f>
        <v>0</v>
      </c>
      <c r="T61" s="31">
        <f t="shared" si="4"/>
        <v>107421</v>
      </c>
      <c r="U61" s="31">
        <f t="shared" si="4"/>
        <v>53288</v>
      </c>
      <c r="V61" s="31">
        <f t="shared" si="4"/>
        <v>54133</v>
      </c>
      <c r="W61" s="31">
        <f t="shared" si="4"/>
        <v>0</v>
      </c>
    </row>
    <row r="62" spans="1:23" s="3" customFormat="1" ht="15" customHeight="1" x14ac:dyDescent="0.3">
      <c r="A62" s="35"/>
      <c r="B62" s="33"/>
      <c r="C62" s="34" t="s">
        <v>60</v>
      </c>
      <c r="D62" s="31">
        <f>passengers!P62</f>
        <v>0</v>
      </c>
      <c r="E62" s="31">
        <f>passengers!Q62</f>
        <v>0</v>
      </c>
      <c r="F62" s="31">
        <f>passengers!R62</f>
        <v>0</v>
      </c>
      <c r="G62" s="31">
        <f>passengers!S62</f>
        <v>0</v>
      </c>
      <c r="H62" s="31">
        <f>passengers!AF62</f>
        <v>0</v>
      </c>
      <c r="I62" s="31">
        <f>passengers!AG62</f>
        <v>0</v>
      </c>
      <c r="J62" s="31">
        <f>passengers!AH62</f>
        <v>0</v>
      </c>
      <c r="K62" s="31">
        <f>passengers!AI62</f>
        <v>0</v>
      </c>
      <c r="L62" s="31">
        <f>passengers!AV62</f>
        <v>0</v>
      </c>
      <c r="M62" s="31">
        <f>passengers!AW62</f>
        <v>0</v>
      </c>
      <c r="N62" s="31">
        <f>passengers!AX62</f>
        <v>0</v>
      </c>
      <c r="O62" s="31">
        <f>passengers!AY62</f>
        <v>0</v>
      </c>
      <c r="P62" s="31">
        <f>passengers!BL62</f>
        <v>0</v>
      </c>
      <c r="Q62" s="31">
        <f>passengers!BM62</f>
        <v>0</v>
      </c>
      <c r="R62" s="31">
        <f>passengers!BN62</f>
        <v>0</v>
      </c>
      <c r="S62" s="31">
        <f>passengers!BO62</f>
        <v>0</v>
      </c>
      <c r="T62" s="31">
        <f t="shared" si="4"/>
        <v>0</v>
      </c>
      <c r="U62" s="31">
        <f t="shared" si="4"/>
        <v>0</v>
      </c>
      <c r="V62" s="31">
        <f t="shared" si="4"/>
        <v>0</v>
      </c>
      <c r="W62" s="31">
        <f t="shared" si="4"/>
        <v>0</v>
      </c>
    </row>
    <row r="63" spans="1:23" s="3" customFormat="1" ht="15" customHeight="1" x14ac:dyDescent="0.3">
      <c r="A63" s="35"/>
      <c r="B63" s="33"/>
      <c r="C63" s="34" t="s">
        <v>61</v>
      </c>
      <c r="D63" s="31">
        <f>passengers!P63</f>
        <v>0</v>
      </c>
      <c r="E63" s="31">
        <f>passengers!Q63</f>
        <v>0</v>
      </c>
      <c r="F63" s="31">
        <f>passengers!R63</f>
        <v>0</v>
      </c>
      <c r="G63" s="31">
        <f>passengers!S63</f>
        <v>0</v>
      </c>
      <c r="H63" s="31">
        <f>passengers!AF63</f>
        <v>0</v>
      </c>
      <c r="I63" s="31">
        <f>passengers!AG63</f>
        <v>0</v>
      </c>
      <c r="J63" s="31">
        <f>passengers!AH63</f>
        <v>0</v>
      </c>
      <c r="K63" s="31">
        <f>passengers!AI63</f>
        <v>0</v>
      </c>
      <c r="L63" s="31">
        <f>passengers!AV63</f>
        <v>0</v>
      </c>
      <c r="M63" s="31">
        <f>passengers!AW63</f>
        <v>0</v>
      </c>
      <c r="N63" s="31">
        <f>passengers!AX63</f>
        <v>0</v>
      </c>
      <c r="O63" s="31">
        <f>passengers!AY63</f>
        <v>0</v>
      </c>
      <c r="P63" s="31">
        <f>passengers!BL63</f>
        <v>0</v>
      </c>
      <c r="Q63" s="31">
        <f>passengers!BM63</f>
        <v>0</v>
      </c>
      <c r="R63" s="31">
        <f>passengers!BN63</f>
        <v>0</v>
      </c>
      <c r="S63" s="31">
        <f>passengers!BO63</f>
        <v>0</v>
      </c>
      <c r="T63" s="31">
        <f t="shared" si="4"/>
        <v>0</v>
      </c>
      <c r="U63" s="31">
        <f t="shared" si="4"/>
        <v>0</v>
      </c>
      <c r="V63" s="31">
        <f t="shared" si="4"/>
        <v>0</v>
      </c>
      <c r="W63" s="31">
        <f t="shared" si="4"/>
        <v>0</v>
      </c>
    </row>
    <row r="64" spans="1:23" s="3" customFormat="1" ht="15" customHeight="1" x14ac:dyDescent="0.3">
      <c r="A64" s="35"/>
      <c r="B64" s="33"/>
      <c r="C64" s="34" t="s">
        <v>56</v>
      </c>
      <c r="D64" s="31">
        <f>passengers!P64</f>
        <v>0</v>
      </c>
      <c r="E64" s="31">
        <f>passengers!Q64</f>
        <v>0</v>
      </c>
      <c r="F64" s="31">
        <f>passengers!R64</f>
        <v>0</v>
      </c>
      <c r="G64" s="31">
        <f>passengers!S64</f>
        <v>0</v>
      </c>
      <c r="H64" s="31">
        <f>passengers!AF64</f>
        <v>0</v>
      </c>
      <c r="I64" s="31">
        <f>passengers!AG64</f>
        <v>0</v>
      </c>
      <c r="J64" s="31">
        <f>passengers!AH64</f>
        <v>0</v>
      </c>
      <c r="K64" s="31">
        <f>passengers!AI64</f>
        <v>0</v>
      </c>
      <c r="L64" s="31">
        <f>passengers!AV64</f>
        <v>0</v>
      </c>
      <c r="M64" s="31">
        <f>passengers!AW64</f>
        <v>0</v>
      </c>
      <c r="N64" s="31">
        <f>passengers!AX64</f>
        <v>0</v>
      </c>
      <c r="O64" s="31">
        <f>passengers!AY64</f>
        <v>0</v>
      </c>
      <c r="P64" s="31">
        <f>passengers!BL64</f>
        <v>0</v>
      </c>
      <c r="Q64" s="31">
        <f>passengers!BM64</f>
        <v>0</v>
      </c>
      <c r="R64" s="31">
        <f>passengers!BN64</f>
        <v>0</v>
      </c>
      <c r="S64" s="31">
        <f>passengers!BO64</f>
        <v>0</v>
      </c>
      <c r="T64" s="31">
        <f t="shared" si="4"/>
        <v>0</v>
      </c>
      <c r="U64" s="31">
        <f t="shared" si="4"/>
        <v>0</v>
      </c>
      <c r="V64" s="31">
        <f t="shared" si="4"/>
        <v>0</v>
      </c>
      <c r="W64" s="31">
        <f t="shared" si="4"/>
        <v>0</v>
      </c>
    </row>
    <row r="65" spans="1:23" s="3" customFormat="1" ht="15" customHeight="1" x14ac:dyDescent="0.3">
      <c r="A65" s="35"/>
      <c r="B65" s="33"/>
      <c r="C65" s="34" t="s">
        <v>27</v>
      </c>
      <c r="D65" s="31">
        <f>passengers!P65</f>
        <v>0</v>
      </c>
      <c r="E65" s="31">
        <f>passengers!Q65</f>
        <v>0</v>
      </c>
      <c r="F65" s="31">
        <f>passengers!R65</f>
        <v>0</v>
      </c>
      <c r="G65" s="31">
        <f>passengers!S65</f>
        <v>0</v>
      </c>
      <c r="H65" s="31">
        <f>passengers!AF65</f>
        <v>0</v>
      </c>
      <c r="I65" s="31">
        <f>passengers!AG65</f>
        <v>0</v>
      </c>
      <c r="J65" s="31">
        <f>passengers!AH65</f>
        <v>0</v>
      </c>
      <c r="K65" s="31">
        <f>passengers!AI65</f>
        <v>0</v>
      </c>
      <c r="L65" s="31">
        <f>passengers!AV65</f>
        <v>0</v>
      </c>
      <c r="M65" s="31">
        <f>passengers!AW65</f>
        <v>0</v>
      </c>
      <c r="N65" s="31">
        <f>passengers!AX65</f>
        <v>0</v>
      </c>
      <c r="O65" s="31">
        <f>passengers!AY65</f>
        <v>0</v>
      </c>
      <c r="P65" s="31">
        <f>passengers!BL65</f>
        <v>0</v>
      </c>
      <c r="Q65" s="31">
        <f>passengers!BM65</f>
        <v>0</v>
      </c>
      <c r="R65" s="31">
        <f>passengers!BN65</f>
        <v>0</v>
      </c>
      <c r="S65" s="31">
        <f>passengers!BO65</f>
        <v>0</v>
      </c>
      <c r="T65" s="31">
        <f t="shared" si="4"/>
        <v>0</v>
      </c>
      <c r="U65" s="31">
        <f t="shared" si="4"/>
        <v>0</v>
      </c>
      <c r="V65" s="31">
        <f t="shared" si="4"/>
        <v>0</v>
      </c>
      <c r="W65" s="31">
        <f t="shared" si="4"/>
        <v>0</v>
      </c>
    </row>
    <row r="66" spans="1:23" s="3" customFormat="1" ht="15" customHeight="1" x14ac:dyDescent="0.3">
      <c r="A66" s="35"/>
      <c r="B66" s="33"/>
      <c r="C66" s="3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s="3" customFormat="1" ht="15" customHeight="1" x14ac:dyDescent="0.3">
      <c r="A67" s="32" t="s">
        <v>62</v>
      </c>
      <c r="B67" s="33"/>
      <c r="C67" s="34"/>
      <c r="D67" s="31">
        <f>passengers!P67</f>
        <v>6095857</v>
      </c>
      <c r="E67" s="31">
        <f>passengers!Q67</f>
        <v>3092815</v>
      </c>
      <c r="F67" s="31">
        <f>passengers!R67</f>
        <v>2973529</v>
      </c>
      <c r="G67" s="31">
        <f>passengers!S67</f>
        <v>29513</v>
      </c>
      <c r="H67" s="31">
        <f>passengers!AF67</f>
        <v>9756325</v>
      </c>
      <c r="I67" s="31">
        <f>passengers!AG67</f>
        <v>4972972</v>
      </c>
      <c r="J67" s="31">
        <f>passengers!AH67</f>
        <v>4776508</v>
      </c>
      <c r="K67" s="31">
        <f>passengers!AI67</f>
        <v>6845</v>
      </c>
      <c r="L67" s="31">
        <f>passengers!AV67</f>
        <v>4798672</v>
      </c>
      <c r="M67" s="31">
        <f>passengers!AW67</f>
        <v>2472604</v>
      </c>
      <c r="N67" s="31">
        <f>passengers!AX67</f>
        <v>2325426</v>
      </c>
      <c r="O67" s="31">
        <f>passengers!AY67</f>
        <v>642</v>
      </c>
      <c r="P67" s="31">
        <f>passengers!BL67</f>
        <v>6025654</v>
      </c>
      <c r="Q67" s="31">
        <f>passengers!BM67</f>
        <v>3048958</v>
      </c>
      <c r="R67" s="31">
        <f>passengers!BN67</f>
        <v>2969825</v>
      </c>
      <c r="S67" s="31">
        <f>passengers!BO67</f>
        <v>6871</v>
      </c>
      <c r="T67" s="31">
        <f>D67+H67+L67+P67</f>
        <v>26676508</v>
      </c>
      <c r="U67" s="31">
        <f>E67+I67+M67+Q67</f>
        <v>13587349</v>
      </c>
      <c r="V67" s="31">
        <f>F67+J67+N67+R67</f>
        <v>13045288</v>
      </c>
      <c r="W67" s="31">
        <f>G67+K67+O67+S67</f>
        <v>43871</v>
      </c>
    </row>
    <row r="68" spans="1:23" s="3" customFormat="1" ht="15" customHeight="1" x14ac:dyDescent="0.3">
      <c r="A68" s="35"/>
      <c r="B68" s="36"/>
      <c r="C68" s="3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s="3" customFormat="1" ht="15" customHeight="1" x14ac:dyDescent="0.3">
      <c r="A69" s="32"/>
      <c r="B69" s="33" t="s">
        <v>63</v>
      </c>
      <c r="C69" s="34"/>
      <c r="D69" s="31">
        <f>passengers!P69</f>
        <v>1999451</v>
      </c>
      <c r="E69" s="31">
        <f>passengers!Q69</f>
        <v>1064266</v>
      </c>
      <c r="F69" s="31">
        <f>passengers!R69</f>
        <v>933473</v>
      </c>
      <c r="G69" s="31">
        <f>passengers!S69</f>
        <v>1712</v>
      </c>
      <c r="H69" s="31">
        <f>passengers!AF69</f>
        <v>3015771</v>
      </c>
      <c r="I69" s="31">
        <f>passengers!AG69</f>
        <v>1595913</v>
      </c>
      <c r="J69" s="31">
        <f>passengers!AH69</f>
        <v>1419858</v>
      </c>
      <c r="K69" s="31">
        <f>passengers!AI69</f>
        <v>0</v>
      </c>
      <c r="L69" s="31">
        <f>passengers!AV69</f>
        <v>1544780</v>
      </c>
      <c r="M69" s="31">
        <f>passengers!AW69</f>
        <v>802351</v>
      </c>
      <c r="N69" s="31">
        <f>passengers!AX69</f>
        <v>742429</v>
      </c>
      <c r="O69" s="31">
        <f>passengers!AY69</f>
        <v>0</v>
      </c>
      <c r="P69" s="31">
        <f>passengers!BL69</f>
        <v>1954613</v>
      </c>
      <c r="Q69" s="31">
        <f>passengers!BM69</f>
        <v>979819</v>
      </c>
      <c r="R69" s="31">
        <f>passengers!BN69</f>
        <v>974794</v>
      </c>
      <c r="S69" s="31">
        <f>passengers!BO69</f>
        <v>0</v>
      </c>
      <c r="T69" s="31">
        <f t="shared" ref="T69:W86" si="5">D69+H69+L69+P69</f>
        <v>8514615</v>
      </c>
      <c r="U69" s="31">
        <f t="shared" si="5"/>
        <v>4442349</v>
      </c>
      <c r="V69" s="31">
        <f t="shared" si="5"/>
        <v>4070554</v>
      </c>
      <c r="W69" s="31">
        <f t="shared" si="5"/>
        <v>1712</v>
      </c>
    </row>
    <row r="70" spans="1:23" s="3" customFormat="1" ht="15" customHeight="1" x14ac:dyDescent="0.3">
      <c r="A70" s="35"/>
      <c r="B70" s="33"/>
      <c r="C70" s="34" t="s">
        <v>64</v>
      </c>
      <c r="D70" s="31">
        <f>passengers!P70</f>
        <v>1722700</v>
      </c>
      <c r="E70" s="31">
        <f>passengers!Q70</f>
        <v>933961</v>
      </c>
      <c r="F70" s="31">
        <f>passengers!R70</f>
        <v>788739</v>
      </c>
      <c r="G70" s="31">
        <f>passengers!S70</f>
        <v>0</v>
      </c>
      <c r="H70" s="31">
        <f>passengers!AF70</f>
        <v>2554256</v>
      </c>
      <c r="I70" s="31">
        <f>passengers!AG70</f>
        <v>1378801</v>
      </c>
      <c r="J70" s="31">
        <f>passengers!AH70</f>
        <v>1175455</v>
      </c>
      <c r="K70" s="31">
        <f>passengers!AI70</f>
        <v>0</v>
      </c>
      <c r="L70" s="31">
        <f>passengers!AV70</f>
        <v>1340741</v>
      </c>
      <c r="M70" s="31">
        <f>passengers!AW70</f>
        <v>715272</v>
      </c>
      <c r="N70" s="31">
        <f>passengers!AX70</f>
        <v>625469</v>
      </c>
      <c r="O70" s="31">
        <f>passengers!AY70</f>
        <v>0</v>
      </c>
      <c r="P70" s="31">
        <f>passengers!BL70</f>
        <v>1684550</v>
      </c>
      <c r="Q70" s="31">
        <f>passengers!BM70</f>
        <v>862463</v>
      </c>
      <c r="R70" s="31">
        <f>passengers!BN70</f>
        <v>822087</v>
      </c>
      <c r="S70" s="31">
        <f>passengers!BO70</f>
        <v>0</v>
      </c>
      <c r="T70" s="31">
        <f t="shared" si="5"/>
        <v>7302247</v>
      </c>
      <c r="U70" s="31">
        <f t="shared" si="5"/>
        <v>3890497</v>
      </c>
      <c r="V70" s="31">
        <f t="shared" si="5"/>
        <v>3411750</v>
      </c>
      <c r="W70" s="31">
        <f t="shared" si="5"/>
        <v>0</v>
      </c>
    </row>
    <row r="71" spans="1:23" s="3" customFormat="1" ht="15" customHeight="1" x14ac:dyDescent="0.3">
      <c r="A71" s="35"/>
      <c r="B71" s="33"/>
      <c r="C71" s="37" t="s">
        <v>65</v>
      </c>
      <c r="D71" s="31">
        <f>passengers!P71</f>
        <v>621111</v>
      </c>
      <c r="E71" s="31">
        <f>passengers!Q71</f>
        <v>328082</v>
      </c>
      <c r="F71" s="31">
        <f>passengers!R71</f>
        <v>293029</v>
      </c>
      <c r="G71" s="31">
        <f>passengers!S71</f>
        <v>0</v>
      </c>
      <c r="H71" s="31">
        <f>passengers!AF71</f>
        <v>883856</v>
      </c>
      <c r="I71" s="31">
        <f>passengers!AG71</f>
        <v>460424</v>
      </c>
      <c r="J71" s="31">
        <f>passengers!AH71</f>
        <v>423432</v>
      </c>
      <c r="K71" s="31">
        <f>passengers!AI71</f>
        <v>0</v>
      </c>
      <c r="L71" s="31">
        <f>passengers!AV71</f>
        <v>407096</v>
      </c>
      <c r="M71" s="31">
        <f>passengers!AW71</f>
        <v>213884</v>
      </c>
      <c r="N71" s="31">
        <f>passengers!AX71</f>
        <v>193212</v>
      </c>
      <c r="O71" s="31">
        <f>passengers!AY71</f>
        <v>0</v>
      </c>
      <c r="P71" s="31">
        <f>passengers!BL71</f>
        <v>645219</v>
      </c>
      <c r="Q71" s="31">
        <f>passengers!BM71</f>
        <v>333517</v>
      </c>
      <c r="R71" s="31">
        <f>passengers!BN71</f>
        <v>311702</v>
      </c>
      <c r="S71" s="31">
        <f>passengers!BO71</f>
        <v>0</v>
      </c>
      <c r="T71" s="31">
        <f t="shared" si="5"/>
        <v>2557282</v>
      </c>
      <c r="U71" s="31">
        <f t="shared" si="5"/>
        <v>1335907</v>
      </c>
      <c r="V71" s="31">
        <f t="shared" si="5"/>
        <v>1221375</v>
      </c>
      <c r="W71" s="31">
        <f t="shared" si="5"/>
        <v>0</v>
      </c>
    </row>
    <row r="72" spans="1:23" s="3" customFormat="1" ht="15" customHeight="1" x14ac:dyDescent="0.3">
      <c r="A72" s="35"/>
      <c r="B72" s="33"/>
      <c r="C72" s="37" t="s">
        <v>66</v>
      </c>
      <c r="D72" s="31">
        <f>passengers!P72</f>
        <v>0</v>
      </c>
      <c r="E72" s="31">
        <f>passengers!Q72</f>
        <v>0</v>
      </c>
      <c r="F72" s="31">
        <f>passengers!R72</f>
        <v>0</v>
      </c>
      <c r="G72" s="31">
        <f>passengers!S72</f>
        <v>0</v>
      </c>
      <c r="H72" s="31">
        <f>passengers!AF72</f>
        <v>0</v>
      </c>
      <c r="I72" s="31">
        <f>passengers!AG72</f>
        <v>0</v>
      </c>
      <c r="J72" s="31">
        <f>passengers!AH72</f>
        <v>0</v>
      </c>
      <c r="K72" s="31">
        <f>passengers!AI72</f>
        <v>0</v>
      </c>
      <c r="L72" s="31">
        <f>passengers!AV72</f>
        <v>0</v>
      </c>
      <c r="M72" s="31">
        <f>passengers!AW72</f>
        <v>0</v>
      </c>
      <c r="N72" s="31">
        <f>passengers!AX72</f>
        <v>0</v>
      </c>
      <c r="O72" s="31">
        <f>passengers!AY72</f>
        <v>0</v>
      </c>
      <c r="P72" s="31">
        <f>passengers!BL72</f>
        <v>0</v>
      </c>
      <c r="Q72" s="31">
        <f>passengers!BM72</f>
        <v>0</v>
      </c>
      <c r="R72" s="31">
        <f>passengers!BN72</f>
        <v>0</v>
      </c>
      <c r="S72" s="31">
        <f>passengers!BO72</f>
        <v>0</v>
      </c>
      <c r="T72" s="31">
        <f t="shared" si="5"/>
        <v>0</v>
      </c>
      <c r="U72" s="31">
        <f t="shared" si="5"/>
        <v>0</v>
      </c>
      <c r="V72" s="31">
        <f t="shared" si="5"/>
        <v>0</v>
      </c>
      <c r="W72" s="31">
        <f t="shared" si="5"/>
        <v>0</v>
      </c>
    </row>
    <row r="73" spans="1:23" s="3" customFormat="1" ht="15" customHeight="1" x14ac:dyDescent="0.3">
      <c r="A73" s="35"/>
      <c r="B73" s="33"/>
      <c r="C73" s="37" t="s">
        <v>67</v>
      </c>
      <c r="D73" s="31">
        <f>passengers!P73</f>
        <v>1101589</v>
      </c>
      <c r="E73" s="31">
        <f>passengers!Q73</f>
        <v>605879</v>
      </c>
      <c r="F73" s="31">
        <f>passengers!R73</f>
        <v>495710</v>
      </c>
      <c r="G73" s="31">
        <f>passengers!S73</f>
        <v>0</v>
      </c>
      <c r="H73" s="31">
        <f>passengers!AF73</f>
        <v>1670400</v>
      </c>
      <c r="I73" s="31">
        <f>passengers!AG73</f>
        <v>918377</v>
      </c>
      <c r="J73" s="31">
        <f>passengers!AH73</f>
        <v>752023</v>
      </c>
      <c r="K73" s="31">
        <f>passengers!AI73</f>
        <v>0</v>
      </c>
      <c r="L73" s="31">
        <f>passengers!AV73</f>
        <v>933645</v>
      </c>
      <c r="M73" s="31">
        <f>passengers!AW73</f>
        <v>501388</v>
      </c>
      <c r="N73" s="31">
        <f>passengers!AX73</f>
        <v>432257</v>
      </c>
      <c r="O73" s="31">
        <f>passengers!AY73</f>
        <v>0</v>
      </c>
      <c r="P73" s="31">
        <f>passengers!BL73</f>
        <v>1039331</v>
      </c>
      <c r="Q73" s="31">
        <f>passengers!BM73</f>
        <v>528946</v>
      </c>
      <c r="R73" s="31">
        <f>passengers!BN73</f>
        <v>510385</v>
      </c>
      <c r="S73" s="31">
        <f>passengers!BO73</f>
        <v>0</v>
      </c>
      <c r="T73" s="31">
        <f t="shared" si="5"/>
        <v>4744965</v>
      </c>
      <c r="U73" s="31">
        <f t="shared" si="5"/>
        <v>2554590</v>
      </c>
      <c r="V73" s="31">
        <f t="shared" si="5"/>
        <v>2190375</v>
      </c>
      <c r="W73" s="31">
        <f t="shared" si="5"/>
        <v>0</v>
      </c>
    </row>
    <row r="74" spans="1:23" s="3" customFormat="1" ht="15" customHeight="1" x14ac:dyDescent="0.3">
      <c r="A74" s="35"/>
      <c r="B74" s="33"/>
      <c r="C74" s="37" t="s">
        <v>68</v>
      </c>
      <c r="D74" s="31">
        <f>passengers!P74</f>
        <v>0</v>
      </c>
      <c r="E74" s="31">
        <f>passengers!Q74</f>
        <v>0</v>
      </c>
      <c r="F74" s="31">
        <f>passengers!R74</f>
        <v>0</v>
      </c>
      <c r="G74" s="31">
        <f>passengers!S74</f>
        <v>0</v>
      </c>
      <c r="H74" s="31">
        <f>passengers!AF74</f>
        <v>0</v>
      </c>
      <c r="I74" s="31">
        <f>passengers!AG74</f>
        <v>0</v>
      </c>
      <c r="J74" s="31">
        <f>passengers!AH74</f>
        <v>0</v>
      </c>
      <c r="K74" s="31">
        <f>passengers!AI74</f>
        <v>0</v>
      </c>
      <c r="L74" s="31">
        <f>passengers!AV74</f>
        <v>0</v>
      </c>
      <c r="M74" s="31">
        <f>passengers!AW74</f>
        <v>0</v>
      </c>
      <c r="N74" s="31">
        <f>passengers!AX74</f>
        <v>0</v>
      </c>
      <c r="O74" s="31">
        <f>passengers!AY74</f>
        <v>0</v>
      </c>
      <c r="P74" s="31">
        <f>passengers!BL74</f>
        <v>0</v>
      </c>
      <c r="Q74" s="31">
        <f>passengers!BM74</f>
        <v>0</v>
      </c>
      <c r="R74" s="31">
        <f>passengers!BN74</f>
        <v>0</v>
      </c>
      <c r="S74" s="31">
        <f>passengers!BO74</f>
        <v>0</v>
      </c>
      <c r="T74" s="31">
        <f t="shared" si="5"/>
        <v>0</v>
      </c>
      <c r="U74" s="31">
        <f t="shared" si="5"/>
        <v>0</v>
      </c>
      <c r="V74" s="31">
        <f t="shared" si="5"/>
        <v>0</v>
      </c>
      <c r="W74" s="31">
        <f t="shared" si="5"/>
        <v>0</v>
      </c>
    </row>
    <row r="75" spans="1:23" s="3" customFormat="1" ht="15" customHeight="1" x14ac:dyDescent="0.3">
      <c r="A75" s="35"/>
      <c r="B75" s="33"/>
      <c r="C75" s="34" t="s">
        <v>69</v>
      </c>
      <c r="D75" s="31">
        <f>passengers!P75</f>
        <v>0</v>
      </c>
      <c r="E75" s="31">
        <f>passengers!Q75</f>
        <v>0</v>
      </c>
      <c r="F75" s="31">
        <f>passengers!R75</f>
        <v>0</v>
      </c>
      <c r="G75" s="31">
        <f>passengers!S75</f>
        <v>0</v>
      </c>
      <c r="H75" s="31">
        <f>passengers!AF75</f>
        <v>0</v>
      </c>
      <c r="I75" s="31">
        <f>passengers!AG75</f>
        <v>0</v>
      </c>
      <c r="J75" s="31">
        <f>passengers!AH75</f>
        <v>0</v>
      </c>
      <c r="K75" s="31">
        <f>passengers!AI75</f>
        <v>0</v>
      </c>
      <c r="L75" s="31">
        <f>passengers!AV75</f>
        <v>0</v>
      </c>
      <c r="M75" s="31">
        <f>passengers!AW75</f>
        <v>0</v>
      </c>
      <c r="N75" s="31">
        <f>passengers!AX75</f>
        <v>0</v>
      </c>
      <c r="O75" s="31">
        <f>passengers!AY75</f>
        <v>0</v>
      </c>
      <c r="P75" s="31">
        <f>passengers!BL75</f>
        <v>0</v>
      </c>
      <c r="Q75" s="31">
        <f>passengers!BM75</f>
        <v>0</v>
      </c>
      <c r="R75" s="31">
        <f>passengers!BN75</f>
        <v>0</v>
      </c>
      <c r="S75" s="31">
        <f>passengers!BO75</f>
        <v>0</v>
      </c>
      <c r="T75" s="31">
        <f t="shared" si="5"/>
        <v>0</v>
      </c>
      <c r="U75" s="31">
        <f t="shared" si="5"/>
        <v>0</v>
      </c>
      <c r="V75" s="31">
        <f t="shared" si="5"/>
        <v>0</v>
      </c>
      <c r="W75" s="31">
        <f t="shared" si="5"/>
        <v>0</v>
      </c>
    </row>
    <row r="76" spans="1:23" s="3" customFormat="1" ht="15" customHeight="1" x14ac:dyDescent="0.3">
      <c r="A76" s="35"/>
      <c r="B76" s="33"/>
      <c r="C76" s="37" t="s">
        <v>70</v>
      </c>
      <c r="D76" s="31">
        <f>passengers!P76</f>
        <v>0</v>
      </c>
      <c r="E76" s="31">
        <f>passengers!Q76</f>
        <v>0</v>
      </c>
      <c r="F76" s="31">
        <f>passengers!R76</f>
        <v>0</v>
      </c>
      <c r="G76" s="31">
        <f>passengers!S76</f>
        <v>0</v>
      </c>
      <c r="H76" s="31">
        <f>passengers!AF76</f>
        <v>0</v>
      </c>
      <c r="I76" s="31">
        <f>passengers!AG76</f>
        <v>0</v>
      </c>
      <c r="J76" s="31">
        <f>passengers!AH76</f>
        <v>0</v>
      </c>
      <c r="K76" s="31">
        <f>passengers!AI76</f>
        <v>0</v>
      </c>
      <c r="L76" s="31">
        <f>passengers!AV76</f>
        <v>0</v>
      </c>
      <c r="M76" s="31">
        <f>passengers!AW76</f>
        <v>0</v>
      </c>
      <c r="N76" s="31">
        <f>passengers!AX76</f>
        <v>0</v>
      </c>
      <c r="O76" s="31">
        <f>passengers!AY76</f>
        <v>0</v>
      </c>
      <c r="P76" s="31">
        <f>passengers!BL76</f>
        <v>0</v>
      </c>
      <c r="Q76" s="31">
        <f>passengers!BM76</f>
        <v>0</v>
      </c>
      <c r="R76" s="31">
        <f>passengers!BN76</f>
        <v>0</v>
      </c>
      <c r="S76" s="31">
        <f>passengers!BO76</f>
        <v>0</v>
      </c>
      <c r="T76" s="31">
        <f t="shared" si="5"/>
        <v>0</v>
      </c>
      <c r="U76" s="31">
        <f t="shared" si="5"/>
        <v>0</v>
      </c>
      <c r="V76" s="31">
        <f t="shared" si="5"/>
        <v>0</v>
      </c>
      <c r="W76" s="31">
        <f t="shared" si="5"/>
        <v>0</v>
      </c>
    </row>
    <row r="77" spans="1:23" s="3" customFormat="1" ht="15" customHeight="1" x14ac:dyDescent="0.3">
      <c r="A77" s="35"/>
      <c r="B77" s="33"/>
      <c r="C77" s="37" t="s">
        <v>71</v>
      </c>
      <c r="D77" s="31">
        <f>passengers!P77</f>
        <v>0</v>
      </c>
      <c r="E77" s="31">
        <f>passengers!Q77</f>
        <v>0</v>
      </c>
      <c r="F77" s="31">
        <f>passengers!R77</f>
        <v>0</v>
      </c>
      <c r="G77" s="31">
        <f>passengers!S77</f>
        <v>0</v>
      </c>
      <c r="H77" s="31">
        <f>passengers!AF77</f>
        <v>0</v>
      </c>
      <c r="I77" s="31">
        <f>passengers!AG77</f>
        <v>0</v>
      </c>
      <c r="J77" s="31">
        <f>passengers!AH77</f>
        <v>0</v>
      </c>
      <c r="K77" s="31">
        <f>passengers!AI77</f>
        <v>0</v>
      </c>
      <c r="L77" s="31">
        <f>passengers!AV77</f>
        <v>0</v>
      </c>
      <c r="M77" s="31">
        <f>passengers!AW77</f>
        <v>0</v>
      </c>
      <c r="N77" s="31">
        <f>passengers!AX77</f>
        <v>0</v>
      </c>
      <c r="O77" s="31">
        <f>passengers!AY77</f>
        <v>0</v>
      </c>
      <c r="P77" s="31">
        <f>passengers!BL77</f>
        <v>0</v>
      </c>
      <c r="Q77" s="31">
        <f>passengers!BM77</f>
        <v>0</v>
      </c>
      <c r="R77" s="31">
        <f>passengers!BN77</f>
        <v>0</v>
      </c>
      <c r="S77" s="31">
        <f>passengers!BO77</f>
        <v>0</v>
      </c>
      <c r="T77" s="31">
        <f t="shared" si="5"/>
        <v>0</v>
      </c>
      <c r="U77" s="31">
        <f t="shared" si="5"/>
        <v>0</v>
      </c>
      <c r="V77" s="31">
        <f t="shared" si="5"/>
        <v>0</v>
      </c>
      <c r="W77" s="31">
        <f t="shared" si="5"/>
        <v>0</v>
      </c>
    </row>
    <row r="78" spans="1:23" s="3" customFormat="1" ht="15" customHeight="1" x14ac:dyDescent="0.3">
      <c r="A78" s="35"/>
      <c r="B78" s="33"/>
      <c r="C78" s="34" t="s">
        <v>72</v>
      </c>
      <c r="D78" s="31">
        <f>passengers!P78</f>
        <v>103485</v>
      </c>
      <c r="E78" s="31">
        <f>passengers!Q78</f>
        <v>44903</v>
      </c>
      <c r="F78" s="31">
        <f>passengers!R78</f>
        <v>56870</v>
      </c>
      <c r="G78" s="31">
        <f>passengers!S78</f>
        <v>1712</v>
      </c>
      <c r="H78" s="31">
        <f>passengers!AF78</f>
        <v>153618</v>
      </c>
      <c r="I78" s="31">
        <f>passengers!AG78</f>
        <v>68478</v>
      </c>
      <c r="J78" s="31">
        <f>passengers!AH78</f>
        <v>85140</v>
      </c>
      <c r="K78" s="31">
        <f>passengers!AI78</f>
        <v>0</v>
      </c>
      <c r="L78" s="31">
        <f>passengers!AV78</f>
        <v>68753</v>
      </c>
      <c r="M78" s="31">
        <f>passengers!AW78</f>
        <v>22768</v>
      </c>
      <c r="N78" s="31">
        <f>passengers!AX78</f>
        <v>45985</v>
      </c>
      <c r="O78" s="31">
        <f>passengers!AY78</f>
        <v>0</v>
      </c>
      <c r="P78" s="31">
        <f>passengers!BL78</f>
        <v>82954</v>
      </c>
      <c r="Q78" s="31">
        <f>passengers!BM78</f>
        <v>28180</v>
      </c>
      <c r="R78" s="31">
        <f>passengers!BN78</f>
        <v>54774</v>
      </c>
      <c r="S78" s="31">
        <f>passengers!BO78</f>
        <v>0</v>
      </c>
      <c r="T78" s="31">
        <f t="shared" si="5"/>
        <v>408810</v>
      </c>
      <c r="U78" s="31">
        <f t="shared" si="5"/>
        <v>164329</v>
      </c>
      <c r="V78" s="31">
        <f t="shared" si="5"/>
        <v>242769</v>
      </c>
      <c r="W78" s="31">
        <f t="shared" si="5"/>
        <v>1712</v>
      </c>
    </row>
    <row r="79" spans="1:23" s="3" customFormat="1" ht="14.25" customHeight="1" x14ac:dyDescent="0.3">
      <c r="A79" s="35"/>
      <c r="B79" s="33"/>
      <c r="C79" s="37" t="s">
        <v>73</v>
      </c>
      <c r="D79" s="31">
        <f>passengers!P79</f>
        <v>2796</v>
      </c>
      <c r="E79" s="31">
        <f>passengers!Q79</f>
        <v>1374</v>
      </c>
      <c r="F79" s="31">
        <f>passengers!R79</f>
        <v>1422</v>
      </c>
      <c r="G79" s="31">
        <f>passengers!S79</f>
        <v>0</v>
      </c>
      <c r="H79" s="31">
        <f>passengers!AF79</f>
        <v>3329</v>
      </c>
      <c r="I79" s="31">
        <f>passengers!AG79</f>
        <v>1738</v>
      </c>
      <c r="J79" s="31">
        <f>passengers!AH79</f>
        <v>1591</v>
      </c>
      <c r="K79" s="31">
        <f>passengers!AI79</f>
        <v>0</v>
      </c>
      <c r="L79" s="31">
        <f>passengers!AV79</f>
        <v>1562</v>
      </c>
      <c r="M79" s="31">
        <f>passengers!AW79</f>
        <v>793</v>
      </c>
      <c r="N79" s="31">
        <f>passengers!AX79</f>
        <v>769</v>
      </c>
      <c r="O79" s="31">
        <f>passengers!AY79</f>
        <v>0</v>
      </c>
      <c r="P79" s="31">
        <f>passengers!BL79</f>
        <v>1275</v>
      </c>
      <c r="Q79" s="31">
        <f>passengers!BM79</f>
        <v>608</v>
      </c>
      <c r="R79" s="31">
        <f>passengers!BN79</f>
        <v>667</v>
      </c>
      <c r="S79" s="31">
        <f>passengers!BO79</f>
        <v>0</v>
      </c>
      <c r="T79" s="31">
        <f t="shared" si="5"/>
        <v>8962</v>
      </c>
      <c r="U79" s="31">
        <f t="shared" si="5"/>
        <v>4513</v>
      </c>
      <c r="V79" s="31">
        <f t="shared" si="5"/>
        <v>4449</v>
      </c>
      <c r="W79" s="31">
        <f t="shared" si="5"/>
        <v>0</v>
      </c>
    </row>
    <row r="80" spans="1:23" s="3" customFormat="1" ht="15" customHeight="1" x14ac:dyDescent="0.3">
      <c r="A80" s="35"/>
      <c r="B80" s="33"/>
      <c r="C80" s="37" t="s">
        <v>74</v>
      </c>
      <c r="D80" s="31">
        <f>passengers!P80</f>
        <v>98977</v>
      </c>
      <c r="E80" s="31">
        <f>passengers!Q80</f>
        <v>43529</v>
      </c>
      <c r="F80" s="31">
        <f>passengers!R80</f>
        <v>55448</v>
      </c>
      <c r="G80" s="31">
        <f>passengers!S80</f>
        <v>0</v>
      </c>
      <c r="H80" s="31">
        <f>passengers!AF80</f>
        <v>150289</v>
      </c>
      <c r="I80" s="31">
        <f>passengers!AG80</f>
        <v>66740</v>
      </c>
      <c r="J80" s="31">
        <f>passengers!AH80</f>
        <v>83549</v>
      </c>
      <c r="K80" s="31">
        <f>passengers!AI80</f>
        <v>0</v>
      </c>
      <c r="L80" s="31">
        <f>passengers!AV80</f>
        <v>67191</v>
      </c>
      <c r="M80" s="31">
        <f>passengers!AW80</f>
        <v>21975</v>
      </c>
      <c r="N80" s="31">
        <f>passengers!AX80</f>
        <v>45216</v>
      </c>
      <c r="O80" s="31">
        <f>passengers!AY80</f>
        <v>0</v>
      </c>
      <c r="P80" s="31">
        <f>passengers!BL80</f>
        <v>81679</v>
      </c>
      <c r="Q80" s="31">
        <f>passengers!BM80</f>
        <v>27572</v>
      </c>
      <c r="R80" s="31">
        <f>passengers!BN80</f>
        <v>54107</v>
      </c>
      <c r="S80" s="31">
        <f>passengers!BO80</f>
        <v>0</v>
      </c>
      <c r="T80" s="31">
        <f t="shared" si="5"/>
        <v>398136</v>
      </c>
      <c r="U80" s="31">
        <f t="shared" si="5"/>
        <v>159816</v>
      </c>
      <c r="V80" s="31">
        <f t="shared" si="5"/>
        <v>238320</v>
      </c>
      <c r="W80" s="31">
        <f t="shared" si="5"/>
        <v>0</v>
      </c>
    </row>
    <row r="81" spans="1:23" s="3" customFormat="1" ht="15" customHeight="1" x14ac:dyDescent="0.3">
      <c r="A81" s="35"/>
      <c r="B81" s="33"/>
      <c r="C81" s="37" t="s">
        <v>75</v>
      </c>
      <c r="D81" s="31">
        <f>passengers!P81</f>
        <v>1712</v>
      </c>
      <c r="E81" s="31">
        <f>passengers!Q81</f>
        <v>0</v>
      </c>
      <c r="F81" s="31">
        <f>passengers!R81</f>
        <v>0</v>
      </c>
      <c r="G81" s="31">
        <f>passengers!S81</f>
        <v>1712</v>
      </c>
      <c r="H81" s="31">
        <f>passengers!AF81</f>
        <v>0</v>
      </c>
      <c r="I81" s="31">
        <f>passengers!AG81</f>
        <v>0</v>
      </c>
      <c r="J81" s="31">
        <f>passengers!AH81</f>
        <v>0</v>
      </c>
      <c r="K81" s="31">
        <f>passengers!AI81</f>
        <v>0</v>
      </c>
      <c r="L81" s="31">
        <f>passengers!AV81</f>
        <v>0</v>
      </c>
      <c r="M81" s="31">
        <f>passengers!AW81</f>
        <v>0</v>
      </c>
      <c r="N81" s="31">
        <f>passengers!AX81</f>
        <v>0</v>
      </c>
      <c r="O81" s="31">
        <f>passengers!AY81</f>
        <v>0</v>
      </c>
      <c r="P81" s="31">
        <f>passengers!BL81</f>
        <v>0</v>
      </c>
      <c r="Q81" s="31">
        <f>passengers!BM81</f>
        <v>0</v>
      </c>
      <c r="R81" s="31">
        <f>passengers!BN81</f>
        <v>0</v>
      </c>
      <c r="S81" s="31">
        <f>passengers!BO81</f>
        <v>0</v>
      </c>
      <c r="T81" s="31">
        <f t="shared" si="5"/>
        <v>1712</v>
      </c>
      <c r="U81" s="31">
        <f t="shared" si="5"/>
        <v>0</v>
      </c>
      <c r="V81" s="31">
        <f t="shared" si="5"/>
        <v>0</v>
      </c>
      <c r="W81" s="31">
        <f t="shared" si="5"/>
        <v>1712</v>
      </c>
    </row>
    <row r="82" spans="1:23" s="3" customFormat="1" ht="15" customHeight="1" x14ac:dyDescent="0.3">
      <c r="A82" s="35"/>
      <c r="B82" s="33"/>
      <c r="C82" s="34" t="s">
        <v>76</v>
      </c>
      <c r="D82" s="31">
        <f>passengers!P82</f>
        <v>101584</v>
      </c>
      <c r="E82" s="31">
        <f>passengers!Q82</f>
        <v>51725</v>
      </c>
      <c r="F82" s="31">
        <f>passengers!R82</f>
        <v>49859</v>
      </c>
      <c r="G82" s="31">
        <f>passengers!S82</f>
        <v>0</v>
      </c>
      <c r="H82" s="31">
        <f>passengers!AF82</f>
        <v>166775</v>
      </c>
      <c r="I82" s="31">
        <f>passengers!AG82</f>
        <v>85689</v>
      </c>
      <c r="J82" s="31">
        <f>passengers!AH82</f>
        <v>81086</v>
      </c>
      <c r="K82" s="31">
        <f>passengers!AI82</f>
        <v>0</v>
      </c>
      <c r="L82" s="31">
        <f>passengers!AV82</f>
        <v>75878</v>
      </c>
      <c r="M82" s="31">
        <f>passengers!AW82</f>
        <v>38826</v>
      </c>
      <c r="N82" s="31">
        <f>passengers!AX82</f>
        <v>37052</v>
      </c>
      <c r="O82" s="31">
        <f>passengers!AY82</f>
        <v>0</v>
      </c>
      <c r="P82" s="31">
        <f>passengers!BL82</f>
        <v>103202</v>
      </c>
      <c r="Q82" s="31">
        <f>passengers!BM82</f>
        <v>54423</v>
      </c>
      <c r="R82" s="31">
        <f>passengers!BN82</f>
        <v>48779</v>
      </c>
      <c r="S82" s="31">
        <f>passengers!BO82</f>
        <v>0</v>
      </c>
      <c r="T82" s="31">
        <f t="shared" si="5"/>
        <v>447439</v>
      </c>
      <c r="U82" s="31">
        <f t="shared" si="5"/>
        <v>230663</v>
      </c>
      <c r="V82" s="31">
        <f t="shared" si="5"/>
        <v>216776</v>
      </c>
      <c r="W82" s="31">
        <f t="shared" si="5"/>
        <v>0</v>
      </c>
    </row>
    <row r="83" spans="1:23" s="3" customFormat="1" ht="15" customHeight="1" x14ac:dyDescent="0.3">
      <c r="A83" s="35"/>
      <c r="B83" s="36"/>
      <c r="C83" s="37" t="s">
        <v>77</v>
      </c>
      <c r="D83" s="31">
        <f>passengers!P83</f>
        <v>0</v>
      </c>
      <c r="E83" s="31">
        <f>passengers!Q83</f>
        <v>0</v>
      </c>
      <c r="F83" s="31">
        <f>passengers!R83</f>
        <v>0</v>
      </c>
      <c r="G83" s="31">
        <f>passengers!S83</f>
        <v>0</v>
      </c>
      <c r="H83" s="31">
        <f>passengers!AF83</f>
        <v>0</v>
      </c>
      <c r="I83" s="31">
        <f>passengers!AG83</f>
        <v>0</v>
      </c>
      <c r="J83" s="31">
        <f>passengers!AH83</f>
        <v>0</v>
      </c>
      <c r="K83" s="31">
        <f>passengers!AI83</f>
        <v>0</v>
      </c>
      <c r="L83" s="31">
        <f>passengers!AV83</f>
        <v>0</v>
      </c>
      <c r="M83" s="31">
        <f>passengers!AW83</f>
        <v>0</v>
      </c>
      <c r="N83" s="31">
        <f>passengers!AX83</f>
        <v>0</v>
      </c>
      <c r="O83" s="31">
        <f>passengers!AY83</f>
        <v>0</v>
      </c>
      <c r="P83" s="31">
        <f>passengers!BL83</f>
        <v>0</v>
      </c>
      <c r="Q83" s="31">
        <f>passengers!BM83</f>
        <v>0</v>
      </c>
      <c r="R83" s="31">
        <f>passengers!BN83</f>
        <v>0</v>
      </c>
      <c r="S83" s="31">
        <f>passengers!BO83</f>
        <v>0</v>
      </c>
      <c r="T83" s="31">
        <f t="shared" si="5"/>
        <v>0</v>
      </c>
      <c r="U83" s="31">
        <f t="shared" si="5"/>
        <v>0</v>
      </c>
      <c r="V83" s="31">
        <f t="shared" si="5"/>
        <v>0</v>
      </c>
      <c r="W83" s="31">
        <f t="shared" si="5"/>
        <v>0</v>
      </c>
    </row>
    <row r="84" spans="1:23" s="3" customFormat="1" ht="15" customHeight="1" x14ac:dyDescent="0.3">
      <c r="A84" s="35"/>
      <c r="B84" s="36"/>
      <c r="C84" s="37" t="s">
        <v>78</v>
      </c>
      <c r="D84" s="31">
        <f>passengers!P84</f>
        <v>101584</v>
      </c>
      <c r="E84" s="31">
        <f>passengers!Q84</f>
        <v>51725</v>
      </c>
      <c r="F84" s="31">
        <f>passengers!R84</f>
        <v>49859</v>
      </c>
      <c r="G84" s="31">
        <f>passengers!S84</f>
        <v>0</v>
      </c>
      <c r="H84" s="31">
        <f>passengers!AF84</f>
        <v>166775</v>
      </c>
      <c r="I84" s="31">
        <f>passengers!AG84</f>
        <v>85689</v>
      </c>
      <c r="J84" s="31">
        <f>passengers!AH84</f>
        <v>81086</v>
      </c>
      <c r="K84" s="31">
        <f>passengers!AI84</f>
        <v>0</v>
      </c>
      <c r="L84" s="31">
        <f>passengers!AV84</f>
        <v>75878</v>
      </c>
      <c r="M84" s="31">
        <f>passengers!AW84</f>
        <v>38826</v>
      </c>
      <c r="N84" s="31">
        <f>passengers!AX84</f>
        <v>37052</v>
      </c>
      <c r="O84" s="31">
        <f>passengers!AY84</f>
        <v>0</v>
      </c>
      <c r="P84" s="31">
        <f>passengers!BL84</f>
        <v>103202</v>
      </c>
      <c r="Q84" s="31">
        <f>passengers!BM84</f>
        <v>54423</v>
      </c>
      <c r="R84" s="31">
        <f>passengers!BN84</f>
        <v>48779</v>
      </c>
      <c r="S84" s="31">
        <f>passengers!BO84</f>
        <v>0</v>
      </c>
      <c r="T84" s="31">
        <f t="shared" si="5"/>
        <v>447439</v>
      </c>
      <c r="U84" s="31">
        <f t="shared" si="5"/>
        <v>230663</v>
      </c>
      <c r="V84" s="31">
        <f t="shared" si="5"/>
        <v>216776</v>
      </c>
      <c r="W84" s="31">
        <f t="shared" si="5"/>
        <v>0</v>
      </c>
    </row>
    <row r="85" spans="1:23" s="3" customFormat="1" ht="15" customHeight="1" x14ac:dyDescent="0.3">
      <c r="A85" s="35"/>
      <c r="B85" s="33"/>
      <c r="C85" s="34" t="s">
        <v>56</v>
      </c>
      <c r="D85" s="31">
        <f>passengers!P85</f>
        <v>71682</v>
      </c>
      <c r="E85" s="31">
        <f>passengers!Q85</f>
        <v>33677</v>
      </c>
      <c r="F85" s="31">
        <f>passengers!R85</f>
        <v>38005</v>
      </c>
      <c r="G85" s="31">
        <f>passengers!S85</f>
        <v>0</v>
      </c>
      <c r="H85" s="31">
        <f>passengers!AF85</f>
        <v>141122</v>
      </c>
      <c r="I85" s="31">
        <f>passengers!AG85</f>
        <v>62945</v>
      </c>
      <c r="J85" s="31">
        <f>passengers!AH85</f>
        <v>78177</v>
      </c>
      <c r="K85" s="31">
        <f>passengers!AI85</f>
        <v>0</v>
      </c>
      <c r="L85" s="31">
        <f>passengers!AV85</f>
        <v>59408</v>
      </c>
      <c r="M85" s="31">
        <f>passengers!AW85</f>
        <v>25485</v>
      </c>
      <c r="N85" s="31">
        <f>passengers!AX85</f>
        <v>33923</v>
      </c>
      <c r="O85" s="31">
        <f>passengers!AY85</f>
        <v>0</v>
      </c>
      <c r="P85" s="31">
        <f>passengers!BL85</f>
        <v>83907</v>
      </c>
      <c r="Q85" s="31">
        <f>passengers!BM85</f>
        <v>34753</v>
      </c>
      <c r="R85" s="31">
        <f>passengers!BN85</f>
        <v>49154</v>
      </c>
      <c r="S85" s="31">
        <f>passengers!BO85</f>
        <v>0</v>
      </c>
      <c r="T85" s="31">
        <f t="shared" si="5"/>
        <v>356119</v>
      </c>
      <c r="U85" s="31">
        <f t="shared" si="5"/>
        <v>156860</v>
      </c>
      <c r="V85" s="31">
        <f t="shared" si="5"/>
        <v>199259</v>
      </c>
      <c r="W85" s="31">
        <f t="shared" si="5"/>
        <v>0</v>
      </c>
    </row>
    <row r="86" spans="1:23" s="3" customFormat="1" ht="15" customHeight="1" x14ac:dyDescent="0.3">
      <c r="A86" s="35"/>
      <c r="B86" s="33"/>
      <c r="C86" s="34" t="s">
        <v>27</v>
      </c>
      <c r="D86" s="31">
        <f>passengers!P86</f>
        <v>0</v>
      </c>
      <c r="E86" s="31">
        <f>passengers!Q86</f>
        <v>0</v>
      </c>
      <c r="F86" s="31">
        <f>passengers!R86</f>
        <v>0</v>
      </c>
      <c r="G86" s="31">
        <f>passengers!S86</f>
        <v>0</v>
      </c>
      <c r="H86" s="31">
        <f>passengers!AF86</f>
        <v>0</v>
      </c>
      <c r="I86" s="31">
        <f>passengers!AG86</f>
        <v>0</v>
      </c>
      <c r="J86" s="31">
        <f>passengers!AH86</f>
        <v>0</v>
      </c>
      <c r="K86" s="31">
        <f>passengers!AI86</f>
        <v>0</v>
      </c>
      <c r="L86" s="31">
        <f>passengers!AV86</f>
        <v>0</v>
      </c>
      <c r="M86" s="31">
        <f>passengers!AW86</f>
        <v>0</v>
      </c>
      <c r="N86" s="31">
        <f>passengers!AX86</f>
        <v>0</v>
      </c>
      <c r="O86" s="31">
        <f>passengers!AY86</f>
        <v>0</v>
      </c>
      <c r="P86" s="31">
        <f>passengers!BL86</f>
        <v>0</v>
      </c>
      <c r="Q86" s="31">
        <f>passengers!BM86</f>
        <v>0</v>
      </c>
      <c r="R86" s="31">
        <f>passengers!BN86</f>
        <v>0</v>
      </c>
      <c r="S86" s="31">
        <f>passengers!BO86</f>
        <v>0</v>
      </c>
      <c r="T86" s="31">
        <f t="shared" si="5"/>
        <v>0</v>
      </c>
      <c r="U86" s="31">
        <f t="shared" si="5"/>
        <v>0</v>
      </c>
      <c r="V86" s="31">
        <f t="shared" si="5"/>
        <v>0</v>
      </c>
      <c r="W86" s="31">
        <f t="shared" si="5"/>
        <v>0</v>
      </c>
    </row>
    <row r="87" spans="1:23" s="3" customFormat="1" ht="15" customHeight="1" x14ac:dyDescent="0.3">
      <c r="A87" s="35"/>
      <c r="B87" s="33"/>
      <c r="C87" s="3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s="3" customFormat="1" ht="15" customHeight="1" x14ac:dyDescent="0.3">
      <c r="A88" s="32"/>
      <c r="B88" s="33" t="s">
        <v>79</v>
      </c>
      <c r="C88" s="34"/>
      <c r="D88" s="31">
        <f>passengers!P88</f>
        <v>1129557</v>
      </c>
      <c r="E88" s="31">
        <f>passengers!Q88</f>
        <v>532440</v>
      </c>
      <c r="F88" s="31">
        <f>passengers!R88</f>
        <v>597117</v>
      </c>
      <c r="G88" s="31">
        <f>passengers!S88</f>
        <v>0</v>
      </c>
      <c r="H88" s="31">
        <f>passengers!AF88</f>
        <v>2062855</v>
      </c>
      <c r="I88" s="31">
        <f>passengers!AG88</f>
        <v>974131</v>
      </c>
      <c r="J88" s="31">
        <f>passengers!AH88</f>
        <v>1088724</v>
      </c>
      <c r="K88" s="31">
        <f>passengers!AI88</f>
        <v>0</v>
      </c>
      <c r="L88" s="31">
        <f>passengers!AV88</f>
        <v>1047227</v>
      </c>
      <c r="M88" s="31">
        <f>passengers!AW88</f>
        <v>514176</v>
      </c>
      <c r="N88" s="31">
        <f>passengers!AX88</f>
        <v>533051</v>
      </c>
      <c r="O88" s="31">
        <f>passengers!AY88</f>
        <v>0</v>
      </c>
      <c r="P88" s="31">
        <f>passengers!BL88</f>
        <v>1148419</v>
      </c>
      <c r="Q88" s="31">
        <f>passengers!BM88</f>
        <v>542588</v>
      </c>
      <c r="R88" s="31">
        <f>passengers!BN88</f>
        <v>605831</v>
      </c>
      <c r="S88" s="31">
        <f>passengers!BO88</f>
        <v>0</v>
      </c>
      <c r="T88" s="31">
        <f t="shared" ref="T88:W109" si="6">D88+H88+L88+P88</f>
        <v>5388058</v>
      </c>
      <c r="U88" s="31">
        <f t="shared" si="6"/>
        <v>2563335</v>
      </c>
      <c r="V88" s="31">
        <f t="shared" si="6"/>
        <v>2824723</v>
      </c>
      <c r="W88" s="31">
        <f t="shared" si="6"/>
        <v>0</v>
      </c>
    </row>
    <row r="89" spans="1:23" s="3" customFormat="1" ht="15" customHeight="1" x14ac:dyDescent="0.3">
      <c r="A89" s="35"/>
      <c r="B89" s="33"/>
      <c r="C89" s="34" t="s">
        <v>80</v>
      </c>
      <c r="D89" s="31">
        <f>passengers!P89</f>
        <v>23749</v>
      </c>
      <c r="E89" s="31">
        <f>passengers!Q89</f>
        <v>11714</v>
      </c>
      <c r="F89" s="31">
        <f>passengers!R89</f>
        <v>12035</v>
      </c>
      <c r="G89" s="31">
        <f>passengers!S89</f>
        <v>0</v>
      </c>
      <c r="H89" s="31">
        <f>passengers!AF89</f>
        <v>43725</v>
      </c>
      <c r="I89" s="31">
        <f>passengers!AG89</f>
        <v>23145</v>
      </c>
      <c r="J89" s="31">
        <f>passengers!AH89</f>
        <v>20580</v>
      </c>
      <c r="K89" s="31">
        <f>passengers!AI89</f>
        <v>0</v>
      </c>
      <c r="L89" s="31">
        <f>passengers!AV89</f>
        <v>25572</v>
      </c>
      <c r="M89" s="31">
        <f>passengers!AW89</f>
        <v>13991</v>
      </c>
      <c r="N89" s="31">
        <f>passengers!AX89</f>
        <v>11581</v>
      </c>
      <c r="O89" s="31">
        <f>passengers!AY89</f>
        <v>0</v>
      </c>
      <c r="P89" s="31">
        <f>passengers!BL89</f>
        <v>28994</v>
      </c>
      <c r="Q89" s="31">
        <f>passengers!BM89</f>
        <v>13509</v>
      </c>
      <c r="R89" s="31">
        <f>passengers!BN89</f>
        <v>15485</v>
      </c>
      <c r="S89" s="31">
        <f>passengers!BO89</f>
        <v>0</v>
      </c>
      <c r="T89" s="31">
        <f t="shared" si="6"/>
        <v>122040</v>
      </c>
      <c r="U89" s="31">
        <f t="shared" si="6"/>
        <v>62359</v>
      </c>
      <c r="V89" s="31">
        <f t="shared" si="6"/>
        <v>59681</v>
      </c>
      <c r="W89" s="31">
        <f t="shared" si="6"/>
        <v>0</v>
      </c>
    </row>
    <row r="90" spans="1:23" s="3" customFormat="1" ht="15" customHeight="1" x14ac:dyDescent="0.3">
      <c r="A90" s="35"/>
      <c r="B90" s="33"/>
      <c r="C90" s="37" t="s">
        <v>80</v>
      </c>
      <c r="D90" s="31">
        <f>passengers!P90</f>
        <v>23749</v>
      </c>
      <c r="E90" s="31">
        <f>passengers!Q90</f>
        <v>11714</v>
      </c>
      <c r="F90" s="31">
        <f>passengers!R90</f>
        <v>12035</v>
      </c>
      <c r="G90" s="31">
        <f>passengers!S90</f>
        <v>0</v>
      </c>
      <c r="H90" s="31">
        <f>passengers!AF90</f>
        <v>43725</v>
      </c>
      <c r="I90" s="31">
        <f>passengers!AG90</f>
        <v>23145</v>
      </c>
      <c r="J90" s="31">
        <f>passengers!AH90</f>
        <v>20580</v>
      </c>
      <c r="K90" s="31">
        <f>passengers!AI90</f>
        <v>0</v>
      </c>
      <c r="L90" s="31">
        <f>passengers!AV90</f>
        <v>25572</v>
      </c>
      <c r="M90" s="31">
        <f>passengers!AW90</f>
        <v>13991</v>
      </c>
      <c r="N90" s="31">
        <f>passengers!AX90</f>
        <v>11581</v>
      </c>
      <c r="O90" s="31">
        <f>passengers!AY90</f>
        <v>0</v>
      </c>
      <c r="P90" s="31">
        <f>passengers!BL90</f>
        <v>28994</v>
      </c>
      <c r="Q90" s="31">
        <f>passengers!BM90</f>
        <v>13509</v>
      </c>
      <c r="R90" s="31">
        <f>passengers!BN90</f>
        <v>15485</v>
      </c>
      <c r="S90" s="31">
        <f>passengers!BO90</f>
        <v>0</v>
      </c>
      <c r="T90" s="31">
        <f t="shared" si="6"/>
        <v>122040</v>
      </c>
      <c r="U90" s="31">
        <f t="shared" si="6"/>
        <v>62359</v>
      </c>
      <c r="V90" s="31">
        <f t="shared" si="6"/>
        <v>59681</v>
      </c>
      <c r="W90" s="31">
        <f t="shared" si="6"/>
        <v>0</v>
      </c>
    </row>
    <row r="91" spans="1:23" s="3" customFormat="1" ht="15" customHeight="1" x14ac:dyDescent="0.3">
      <c r="A91" s="35"/>
      <c r="B91" s="33"/>
      <c r="C91" s="37" t="s">
        <v>81</v>
      </c>
      <c r="D91" s="31">
        <f>passengers!P91</f>
        <v>0</v>
      </c>
      <c r="E91" s="31">
        <f>passengers!Q91</f>
        <v>0</v>
      </c>
      <c r="F91" s="31">
        <f>passengers!R91</f>
        <v>0</v>
      </c>
      <c r="G91" s="31">
        <f>passengers!S91</f>
        <v>0</v>
      </c>
      <c r="H91" s="31">
        <f>passengers!AF91</f>
        <v>0</v>
      </c>
      <c r="I91" s="31">
        <f>passengers!AG91</f>
        <v>0</v>
      </c>
      <c r="J91" s="31">
        <f>passengers!AH91</f>
        <v>0</v>
      </c>
      <c r="K91" s="31">
        <f>passengers!AI91</f>
        <v>0</v>
      </c>
      <c r="L91" s="31">
        <f>passengers!AV91</f>
        <v>0</v>
      </c>
      <c r="M91" s="31">
        <f>passengers!AW91</f>
        <v>0</v>
      </c>
      <c r="N91" s="31">
        <f>passengers!AX91</f>
        <v>0</v>
      </c>
      <c r="O91" s="31">
        <f>passengers!AY91</f>
        <v>0</v>
      </c>
      <c r="P91" s="31">
        <f>passengers!BL91</f>
        <v>0</v>
      </c>
      <c r="Q91" s="31">
        <f>passengers!BM91</f>
        <v>0</v>
      </c>
      <c r="R91" s="31">
        <f>passengers!BN91</f>
        <v>0</v>
      </c>
      <c r="S91" s="31">
        <f>passengers!BO91</f>
        <v>0</v>
      </c>
      <c r="T91" s="31">
        <f t="shared" si="6"/>
        <v>0</v>
      </c>
      <c r="U91" s="31">
        <f t="shared" si="6"/>
        <v>0</v>
      </c>
      <c r="V91" s="31">
        <f t="shared" si="6"/>
        <v>0</v>
      </c>
      <c r="W91" s="31">
        <f t="shared" si="6"/>
        <v>0</v>
      </c>
    </row>
    <row r="92" spans="1:23" s="3" customFormat="1" ht="15" customHeight="1" x14ac:dyDescent="0.3">
      <c r="A92" s="35"/>
      <c r="B92" s="33"/>
      <c r="C92" s="34" t="s">
        <v>82</v>
      </c>
      <c r="D92" s="31">
        <f>passengers!P92</f>
        <v>49013</v>
      </c>
      <c r="E92" s="31">
        <f>passengers!Q92</f>
        <v>20946</v>
      </c>
      <c r="F92" s="31">
        <f>passengers!R92</f>
        <v>28067</v>
      </c>
      <c r="G92" s="31">
        <f>passengers!S92</f>
        <v>0</v>
      </c>
      <c r="H92" s="31">
        <f>passengers!AF92</f>
        <v>48637</v>
      </c>
      <c r="I92" s="31">
        <f>passengers!AG92</f>
        <v>20773</v>
      </c>
      <c r="J92" s="31">
        <f>passengers!AH92</f>
        <v>27864</v>
      </c>
      <c r="K92" s="31">
        <f>passengers!AI92</f>
        <v>0</v>
      </c>
      <c r="L92" s="31">
        <f>passengers!AV92</f>
        <v>40908</v>
      </c>
      <c r="M92" s="31">
        <f>passengers!AW92</f>
        <v>18944</v>
      </c>
      <c r="N92" s="31">
        <f>passengers!AX92</f>
        <v>21964</v>
      </c>
      <c r="O92" s="31">
        <f>passengers!AY92</f>
        <v>0</v>
      </c>
      <c r="P92" s="31">
        <f>passengers!BL92</f>
        <v>50518</v>
      </c>
      <c r="Q92" s="31">
        <f>passengers!BM92</f>
        <v>26218</v>
      </c>
      <c r="R92" s="31">
        <f>passengers!BN92</f>
        <v>24300</v>
      </c>
      <c r="S92" s="31">
        <f>passengers!BO92</f>
        <v>0</v>
      </c>
      <c r="T92" s="31">
        <f t="shared" si="6"/>
        <v>189076</v>
      </c>
      <c r="U92" s="31">
        <f t="shared" si="6"/>
        <v>86881</v>
      </c>
      <c r="V92" s="31">
        <f t="shared" si="6"/>
        <v>102195</v>
      </c>
      <c r="W92" s="31">
        <f t="shared" si="6"/>
        <v>0</v>
      </c>
    </row>
    <row r="93" spans="1:23" s="3" customFormat="1" ht="15" customHeight="1" x14ac:dyDescent="0.3">
      <c r="A93" s="35"/>
      <c r="B93" s="33"/>
      <c r="C93" s="34" t="s">
        <v>83</v>
      </c>
      <c r="D93" s="31">
        <f>SUM(E93:F93)</f>
        <v>0</v>
      </c>
      <c r="E93" s="31">
        <f>passengers!Q93</f>
        <v>0</v>
      </c>
      <c r="F93" s="31">
        <f>passengers!R93</f>
        <v>0</v>
      </c>
      <c r="G93" s="31">
        <f>passengers!S93</f>
        <v>0</v>
      </c>
      <c r="H93" s="31">
        <f>passengers!AF93</f>
        <v>0</v>
      </c>
      <c r="I93" s="31">
        <f>passengers!AG93</f>
        <v>0</v>
      </c>
      <c r="J93" s="31">
        <f>passengers!AH93</f>
        <v>0</v>
      </c>
      <c r="K93" s="31">
        <f>passengers!AI93</f>
        <v>0</v>
      </c>
      <c r="L93" s="31">
        <f>passengers!AV93</f>
        <v>4691</v>
      </c>
      <c r="M93" s="31">
        <f>passengers!AW93</f>
        <v>2330</v>
      </c>
      <c r="N93" s="31">
        <f>passengers!AX93</f>
        <v>2361</v>
      </c>
      <c r="O93" s="31">
        <f>passengers!AY93</f>
        <v>0</v>
      </c>
      <c r="P93" s="31">
        <f>passengers!BL93</f>
        <v>28241</v>
      </c>
      <c r="Q93" s="31">
        <f>passengers!BM93</f>
        <v>13343</v>
      </c>
      <c r="R93" s="31">
        <f>passengers!BN93</f>
        <v>14898</v>
      </c>
      <c r="S93" s="31">
        <f>passengers!BO93</f>
        <v>0</v>
      </c>
      <c r="T93" s="31">
        <f t="shared" si="6"/>
        <v>32932</v>
      </c>
      <c r="U93" s="31">
        <f t="shared" si="6"/>
        <v>15673</v>
      </c>
      <c r="V93" s="31">
        <f t="shared" si="6"/>
        <v>17259</v>
      </c>
      <c r="W93" s="31">
        <f t="shared" si="6"/>
        <v>0</v>
      </c>
    </row>
    <row r="94" spans="1:23" s="3" customFormat="1" ht="15" customHeight="1" x14ac:dyDescent="0.3">
      <c r="A94" s="35"/>
      <c r="B94" s="33"/>
      <c r="C94" s="37" t="s">
        <v>84</v>
      </c>
      <c r="D94" s="31">
        <f>passengers!P94</f>
        <v>0</v>
      </c>
      <c r="E94" s="31">
        <f>passengers!Q94</f>
        <v>0</v>
      </c>
      <c r="F94" s="31">
        <f>passengers!R94</f>
        <v>0</v>
      </c>
      <c r="G94" s="31">
        <f>passengers!S94</f>
        <v>0</v>
      </c>
      <c r="H94" s="31">
        <f>passengers!AF94</f>
        <v>0</v>
      </c>
      <c r="I94" s="31">
        <f>passengers!AG94</f>
        <v>0</v>
      </c>
      <c r="J94" s="31">
        <f>passengers!AH94</f>
        <v>0</v>
      </c>
      <c r="K94" s="31">
        <f>passengers!AI94</f>
        <v>0</v>
      </c>
      <c r="L94" s="31">
        <f>passengers!AV94</f>
        <v>0</v>
      </c>
      <c r="M94" s="31">
        <f>passengers!AW94</f>
        <v>0</v>
      </c>
      <c r="N94" s="31">
        <f>passengers!AX94</f>
        <v>0</v>
      </c>
      <c r="O94" s="31">
        <f>passengers!AY94</f>
        <v>0</v>
      </c>
      <c r="P94" s="31">
        <f>passengers!BL94</f>
        <v>0</v>
      </c>
      <c r="Q94" s="31">
        <f>passengers!BM94</f>
        <v>0</v>
      </c>
      <c r="R94" s="31">
        <f>passengers!BN94</f>
        <v>0</v>
      </c>
      <c r="S94" s="31">
        <f>passengers!BO94</f>
        <v>0</v>
      </c>
      <c r="T94" s="31">
        <f t="shared" si="6"/>
        <v>0</v>
      </c>
      <c r="U94" s="31">
        <f t="shared" si="6"/>
        <v>0</v>
      </c>
      <c r="V94" s="31">
        <f t="shared" si="6"/>
        <v>0</v>
      </c>
      <c r="W94" s="31">
        <f t="shared" si="6"/>
        <v>0</v>
      </c>
    </row>
    <row r="95" spans="1:23" s="3" customFormat="1" ht="15" customHeight="1" x14ac:dyDescent="0.3">
      <c r="A95" s="35"/>
      <c r="B95" s="33"/>
      <c r="C95" s="37" t="s">
        <v>85</v>
      </c>
      <c r="D95" s="31">
        <f>passengers!P95</f>
        <v>0</v>
      </c>
      <c r="E95" s="31">
        <f>passengers!Q95</f>
        <v>0</v>
      </c>
      <c r="F95" s="31">
        <f>passengers!R95</f>
        <v>0</v>
      </c>
      <c r="G95" s="31">
        <f>passengers!S95</f>
        <v>0</v>
      </c>
      <c r="H95" s="31">
        <f>passengers!AF95</f>
        <v>0</v>
      </c>
      <c r="I95" s="31">
        <f>passengers!AG95</f>
        <v>0</v>
      </c>
      <c r="J95" s="31">
        <f>passengers!AH95</f>
        <v>0</v>
      </c>
      <c r="K95" s="31">
        <f>passengers!AI95</f>
        <v>0</v>
      </c>
      <c r="L95" s="31">
        <f>passengers!AV95</f>
        <v>4691</v>
      </c>
      <c r="M95" s="31">
        <f>passengers!AW95</f>
        <v>2330</v>
      </c>
      <c r="N95" s="31">
        <f>passengers!AX95</f>
        <v>2361</v>
      </c>
      <c r="O95" s="31">
        <f>passengers!AY95</f>
        <v>0</v>
      </c>
      <c r="P95" s="31">
        <f>passengers!BL95</f>
        <v>28241</v>
      </c>
      <c r="Q95" s="31">
        <f>passengers!BM95</f>
        <v>13343</v>
      </c>
      <c r="R95" s="31">
        <f>passengers!BN95</f>
        <v>14898</v>
      </c>
      <c r="S95" s="31">
        <f>passengers!BO95</f>
        <v>0</v>
      </c>
      <c r="T95" s="31">
        <f t="shared" si="6"/>
        <v>32932</v>
      </c>
      <c r="U95" s="31">
        <f t="shared" si="6"/>
        <v>15673</v>
      </c>
      <c r="V95" s="31">
        <f t="shared" si="6"/>
        <v>17259</v>
      </c>
      <c r="W95" s="31">
        <f t="shared" si="6"/>
        <v>0</v>
      </c>
    </row>
    <row r="96" spans="1:23" s="3" customFormat="1" ht="15" customHeight="1" x14ac:dyDescent="0.3">
      <c r="A96" s="35"/>
      <c r="B96" s="33"/>
      <c r="C96" s="37" t="s">
        <v>86</v>
      </c>
      <c r="D96" s="31">
        <f>passengers!P96</f>
        <v>0</v>
      </c>
      <c r="E96" s="31">
        <f>passengers!Q96</f>
        <v>0</v>
      </c>
      <c r="F96" s="31">
        <f>passengers!R96</f>
        <v>0</v>
      </c>
      <c r="G96" s="31">
        <f>passengers!S96</f>
        <v>0</v>
      </c>
      <c r="H96" s="31">
        <f>passengers!AF96</f>
        <v>0</v>
      </c>
      <c r="I96" s="31">
        <f>passengers!AG96</f>
        <v>0</v>
      </c>
      <c r="J96" s="31">
        <f>passengers!AH96</f>
        <v>0</v>
      </c>
      <c r="K96" s="31">
        <f>passengers!AI96</f>
        <v>0</v>
      </c>
      <c r="L96" s="31">
        <f>passengers!AV96</f>
        <v>0</v>
      </c>
      <c r="M96" s="31">
        <f>passengers!AW96</f>
        <v>0</v>
      </c>
      <c r="N96" s="31">
        <f>passengers!AX96</f>
        <v>0</v>
      </c>
      <c r="O96" s="31">
        <f>passengers!AY96</f>
        <v>0</v>
      </c>
      <c r="P96" s="31">
        <f>passengers!BL96</f>
        <v>0</v>
      </c>
      <c r="Q96" s="31">
        <f>passengers!BM96</f>
        <v>0</v>
      </c>
      <c r="R96" s="31">
        <f>passengers!BN96</f>
        <v>0</v>
      </c>
      <c r="S96" s="31">
        <f>passengers!BO96</f>
        <v>0</v>
      </c>
      <c r="T96" s="31">
        <f t="shared" si="6"/>
        <v>0</v>
      </c>
      <c r="U96" s="31">
        <f t="shared" si="6"/>
        <v>0</v>
      </c>
      <c r="V96" s="31">
        <f t="shared" si="6"/>
        <v>0</v>
      </c>
      <c r="W96" s="31">
        <f t="shared" si="6"/>
        <v>0</v>
      </c>
    </row>
    <row r="97" spans="1:23" s="3" customFormat="1" ht="15" customHeight="1" x14ac:dyDescent="0.3">
      <c r="A97" s="35"/>
      <c r="B97" s="33"/>
      <c r="C97" s="34" t="s">
        <v>87</v>
      </c>
      <c r="D97" s="31">
        <f>passengers!P97</f>
        <v>14034</v>
      </c>
      <c r="E97" s="31">
        <f>passengers!Q97</f>
        <v>7556</v>
      </c>
      <c r="F97" s="31">
        <f>passengers!R97</f>
        <v>6478</v>
      </c>
      <c r="G97" s="31">
        <f>passengers!S97</f>
        <v>0</v>
      </c>
      <c r="H97" s="31">
        <f>passengers!AF97</f>
        <v>37446</v>
      </c>
      <c r="I97" s="31">
        <f>passengers!AG97</f>
        <v>18324</v>
      </c>
      <c r="J97" s="31">
        <f>passengers!AH97</f>
        <v>19122</v>
      </c>
      <c r="K97" s="31">
        <f>passengers!AI97</f>
        <v>0</v>
      </c>
      <c r="L97" s="31">
        <f>passengers!AV97</f>
        <v>11587</v>
      </c>
      <c r="M97" s="31">
        <f>passengers!AW97</f>
        <v>4870</v>
      </c>
      <c r="N97" s="31">
        <f>passengers!AX97</f>
        <v>6717</v>
      </c>
      <c r="O97" s="31">
        <f>passengers!AY97</f>
        <v>0</v>
      </c>
      <c r="P97" s="31">
        <f>passengers!BL97</f>
        <v>17367</v>
      </c>
      <c r="Q97" s="31">
        <f>passengers!BM97</f>
        <v>6059</v>
      </c>
      <c r="R97" s="31">
        <f>passengers!BN97</f>
        <v>11308</v>
      </c>
      <c r="S97" s="31">
        <f>passengers!BO97</f>
        <v>0</v>
      </c>
      <c r="T97" s="31">
        <f t="shared" si="6"/>
        <v>80434</v>
      </c>
      <c r="U97" s="31">
        <f t="shared" si="6"/>
        <v>36809</v>
      </c>
      <c r="V97" s="31">
        <f t="shared" si="6"/>
        <v>43625</v>
      </c>
      <c r="W97" s="31">
        <f t="shared" si="6"/>
        <v>0</v>
      </c>
    </row>
    <row r="98" spans="1:23" s="3" customFormat="1" ht="15" customHeight="1" x14ac:dyDescent="0.3">
      <c r="A98" s="35"/>
      <c r="B98" s="33"/>
      <c r="C98" s="37" t="s">
        <v>88</v>
      </c>
      <c r="D98" s="31">
        <f>passengers!P98</f>
        <v>0</v>
      </c>
      <c r="E98" s="31">
        <f>passengers!Q98</f>
        <v>0</v>
      </c>
      <c r="F98" s="31">
        <f>passengers!R98</f>
        <v>0</v>
      </c>
      <c r="G98" s="31">
        <f>passengers!S98</f>
        <v>0</v>
      </c>
      <c r="H98" s="31">
        <f>passengers!AF98</f>
        <v>0</v>
      </c>
      <c r="I98" s="31">
        <f>passengers!AG98</f>
        <v>0</v>
      </c>
      <c r="J98" s="31">
        <f>passengers!AH98</f>
        <v>0</v>
      </c>
      <c r="K98" s="31">
        <f>passengers!AI98</f>
        <v>0</v>
      </c>
      <c r="L98" s="31">
        <f>passengers!AV98</f>
        <v>0</v>
      </c>
      <c r="M98" s="31">
        <f>passengers!AW98</f>
        <v>0</v>
      </c>
      <c r="N98" s="31">
        <f>passengers!AX98</f>
        <v>0</v>
      </c>
      <c r="O98" s="31">
        <f>passengers!AY98</f>
        <v>0</v>
      </c>
      <c r="P98" s="31">
        <f>passengers!BL98</f>
        <v>0</v>
      </c>
      <c r="Q98" s="31">
        <f>passengers!BM98</f>
        <v>0</v>
      </c>
      <c r="R98" s="31">
        <f>passengers!BN98</f>
        <v>0</v>
      </c>
      <c r="S98" s="31">
        <f>passengers!BO98</f>
        <v>0</v>
      </c>
      <c r="T98" s="31">
        <f t="shared" si="6"/>
        <v>0</v>
      </c>
      <c r="U98" s="31">
        <f t="shared" si="6"/>
        <v>0</v>
      </c>
      <c r="V98" s="31">
        <f t="shared" si="6"/>
        <v>0</v>
      </c>
      <c r="W98" s="31">
        <f t="shared" si="6"/>
        <v>0</v>
      </c>
    </row>
    <row r="99" spans="1:23" s="3" customFormat="1" ht="15" customHeight="1" x14ac:dyDescent="0.3">
      <c r="A99" s="35"/>
      <c r="B99" s="33"/>
      <c r="C99" s="37" t="s">
        <v>89</v>
      </c>
      <c r="D99" s="31">
        <f>passengers!P99</f>
        <v>14034</v>
      </c>
      <c r="E99" s="31">
        <f>passengers!Q99</f>
        <v>7556</v>
      </c>
      <c r="F99" s="31">
        <f>passengers!R99</f>
        <v>6478</v>
      </c>
      <c r="G99" s="31">
        <f>passengers!S99</f>
        <v>0</v>
      </c>
      <c r="H99" s="31">
        <f>passengers!AF99</f>
        <v>37446</v>
      </c>
      <c r="I99" s="31">
        <f>passengers!AG99</f>
        <v>18324</v>
      </c>
      <c r="J99" s="31">
        <f>passengers!AH99</f>
        <v>19122</v>
      </c>
      <c r="K99" s="31">
        <f>passengers!AI99</f>
        <v>0</v>
      </c>
      <c r="L99" s="31">
        <f>passengers!AV99</f>
        <v>11587</v>
      </c>
      <c r="M99" s="31">
        <f>passengers!AW99</f>
        <v>4870</v>
      </c>
      <c r="N99" s="31">
        <f>passengers!AX99</f>
        <v>6717</v>
      </c>
      <c r="O99" s="31">
        <f>passengers!AY99</f>
        <v>0</v>
      </c>
      <c r="P99" s="31">
        <f>passengers!BL99</f>
        <v>17367</v>
      </c>
      <c r="Q99" s="31">
        <f>passengers!BM99</f>
        <v>6059</v>
      </c>
      <c r="R99" s="31">
        <f>passengers!BN99</f>
        <v>11308</v>
      </c>
      <c r="S99" s="31">
        <f>passengers!BO99</f>
        <v>0</v>
      </c>
      <c r="T99" s="31">
        <f t="shared" si="6"/>
        <v>80434</v>
      </c>
      <c r="U99" s="31">
        <f t="shared" si="6"/>
        <v>36809</v>
      </c>
      <c r="V99" s="31">
        <f t="shared" si="6"/>
        <v>43625</v>
      </c>
      <c r="W99" s="31">
        <f t="shared" si="6"/>
        <v>0</v>
      </c>
    </row>
    <row r="100" spans="1:23" s="3" customFormat="1" ht="15" customHeight="1" x14ac:dyDescent="0.3">
      <c r="A100" s="35"/>
      <c r="B100" s="33"/>
      <c r="C100" s="34" t="s">
        <v>90</v>
      </c>
      <c r="D100" s="31">
        <f>passengers!P100</f>
        <v>629685</v>
      </c>
      <c r="E100" s="31">
        <f>passengers!Q100</f>
        <v>286187</v>
      </c>
      <c r="F100" s="31">
        <f>passengers!R100</f>
        <v>343498</v>
      </c>
      <c r="G100" s="31">
        <f>passengers!S100</f>
        <v>0</v>
      </c>
      <c r="H100" s="31">
        <f>passengers!AF100</f>
        <v>1183352</v>
      </c>
      <c r="I100" s="31">
        <f>passengers!AG100</f>
        <v>536412</v>
      </c>
      <c r="J100" s="31">
        <f>passengers!AH100</f>
        <v>646940</v>
      </c>
      <c r="K100" s="31">
        <f>passengers!AI100</f>
        <v>0</v>
      </c>
      <c r="L100" s="31">
        <f>passengers!AV100</f>
        <v>588718</v>
      </c>
      <c r="M100" s="31">
        <f>passengers!AW100</f>
        <v>283805</v>
      </c>
      <c r="N100" s="31">
        <f>passengers!AX100</f>
        <v>304913</v>
      </c>
      <c r="O100" s="31">
        <f>passengers!AY100</f>
        <v>0</v>
      </c>
      <c r="P100" s="31">
        <f>passengers!BL100</f>
        <v>610915</v>
      </c>
      <c r="Q100" s="31">
        <f>passengers!BM100</f>
        <v>276725</v>
      </c>
      <c r="R100" s="31">
        <f>passengers!BN100</f>
        <v>334190</v>
      </c>
      <c r="S100" s="31">
        <f>passengers!BO100</f>
        <v>0</v>
      </c>
      <c r="T100" s="31">
        <f t="shared" si="6"/>
        <v>3012670</v>
      </c>
      <c r="U100" s="31">
        <f t="shared" si="6"/>
        <v>1383129</v>
      </c>
      <c r="V100" s="31">
        <f t="shared" si="6"/>
        <v>1629541</v>
      </c>
      <c r="W100" s="31">
        <f t="shared" si="6"/>
        <v>0</v>
      </c>
    </row>
    <row r="101" spans="1:23" s="3" customFormat="1" ht="15" customHeight="1" x14ac:dyDescent="0.3">
      <c r="A101" s="35"/>
      <c r="B101" s="33"/>
      <c r="C101" s="34" t="s">
        <v>91</v>
      </c>
      <c r="D101" s="31">
        <f>passengers!P101</f>
        <v>144485</v>
      </c>
      <c r="E101" s="31">
        <f>passengers!Q101</f>
        <v>70534</v>
      </c>
      <c r="F101" s="31">
        <f>passengers!R101</f>
        <v>73951</v>
      </c>
      <c r="G101" s="31">
        <f>passengers!S101</f>
        <v>0</v>
      </c>
      <c r="H101" s="31">
        <f>passengers!AF101</f>
        <v>226306</v>
      </c>
      <c r="I101" s="31">
        <f>passengers!AG101</f>
        <v>108636</v>
      </c>
      <c r="J101" s="31">
        <f>passengers!AH101</f>
        <v>117670</v>
      </c>
      <c r="K101" s="31">
        <f>passengers!AI101</f>
        <v>0</v>
      </c>
      <c r="L101" s="31">
        <f>passengers!AV101</f>
        <v>113898</v>
      </c>
      <c r="M101" s="31">
        <f>passengers!AW101</f>
        <v>57216</v>
      </c>
      <c r="N101" s="31">
        <f>passengers!AX101</f>
        <v>56682</v>
      </c>
      <c r="O101" s="31">
        <f>passengers!AY101</f>
        <v>0</v>
      </c>
      <c r="P101" s="31">
        <f>passengers!BL101</f>
        <v>144208</v>
      </c>
      <c r="Q101" s="31">
        <f>passengers!BM101</f>
        <v>69664</v>
      </c>
      <c r="R101" s="31">
        <f>passengers!BN101</f>
        <v>74544</v>
      </c>
      <c r="S101" s="31">
        <f>passengers!BO101</f>
        <v>0</v>
      </c>
      <c r="T101" s="31">
        <f t="shared" si="6"/>
        <v>628897</v>
      </c>
      <c r="U101" s="31">
        <f t="shared" si="6"/>
        <v>306050</v>
      </c>
      <c r="V101" s="31">
        <f t="shared" si="6"/>
        <v>322847</v>
      </c>
      <c r="W101" s="31">
        <f t="shared" si="6"/>
        <v>0</v>
      </c>
    </row>
    <row r="102" spans="1:23" s="3" customFormat="1" ht="15" customHeight="1" x14ac:dyDescent="0.3">
      <c r="A102" s="35"/>
      <c r="B102" s="33"/>
      <c r="C102" s="37" t="s">
        <v>92</v>
      </c>
      <c r="D102" s="31">
        <f>passengers!P102</f>
        <v>0</v>
      </c>
      <c r="E102" s="31">
        <f>passengers!Q102</f>
        <v>0</v>
      </c>
      <c r="F102" s="31">
        <f>passengers!R102</f>
        <v>0</v>
      </c>
      <c r="G102" s="31">
        <f>passengers!S102</f>
        <v>0</v>
      </c>
      <c r="H102" s="31">
        <f>passengers!AF102</f>
        <v>0</v>
      </c>
      <c r="I102" s="31">
        <f>passengers!AG102</f>
        <v>0</v>
      </c>
      <c r="J102" s="31">
        <f>passengers!AH102</f>
        <v>0</v>
      </c>
      <c r="K102" s="31">
        <f>passengers!AI102</f>
        <v>0</v>
      </c>
      <c r="L102" s="31">
        <f>passengers!AV102</f>
        <v>0</v>
      </c>
      <c r="M102" s="31">
        <f>passengers!AW102</f>
        <v>0</v>
      </c>
      <c r="N102" s="31">
        <f>passengers!AX102</f>
        <v>0</v>
      </c>
      <c r="O102" s="31">
        <f>passengers!AY102</f>
        <v>0</v>
      </c>
      <c r="P102" s="31">
        <f>passengers!BL102</f>
        <v>0</v>
      </c>
      <c r="Q102" s="31">
        <f>passengers!BM102</f>
        <v>0</v>
      </c>
      <c r="R102" s="31">
        <f>passengers!BN102</f>
        <v>0</v>
      </c>
      <c r="S102" s="31">
        <f>passengers!BO102</f>
        <v>0</v>
      </c>
      <c r="T102" s="31">
        <f t="shared" si="6"/>
        <v>0</v>
      </c>
      <c r="U102" s="31">
        <f t="shared" si="6"/>
        <v>0</v>
      </c>
      <c r="V102" s="31">
        <f t="shared" si="6"/>
        <v>0</v>
      </c>
      <c r="W102" s="31">
        <f t="shared" si="6"/>
        <v>0</v>
      </c>
    </row>
    <row r="103" spans="1:23" s="3" customFormat="1" ht="15" customHeight="1" x14ac:dyDescent="0.3">
      <c r="A103" s="35"/>
      <c r="B103" s="33"/>
      <c r="C103" s="37" t="s">
        <v>93</v>
      </c>
      <c r="D103" s="31">
        <f>passengers!P103</f>
        <v>144485</v>
      </c>
      <c r="E103" s="31">
        <f>passengers!Q103</f>
        <v>70534</v>
      </c>
      <c r="F103" s="31">
        <f>passengers!R103</f>
        <v>73951</v>
      </c>
      <c r="G103" s="31">
        <f>passengers!S103</f>
        <v>0</v>
      </c>
      <c r="H103" s="31">
        <f>passengers!AF103</f>
        <v>226306</v>
      </c>
      <c r="I103" s="31">
        <f>passengers!AG103</f>
        <v>108636</v>
      </c>
      <c r="J103" s="31">
        <f>passengers!AH103</f>
        <v>117670</v>
      </c>
      <c r="K103" s="31">
        <f>passengers!AI103</f>
        <v>0</v>
      </c>
      <c r="L103" s="31">
        <f>passengers!AV103</f>
        <v>113898</v>
      </c>
      <c r="M103" s="31">
        <f>passengers!AW103</f>
        <v>57216</v>
      </c>
      <c r="N103" s="31">
        <f>passengers!AX103</f>
        <v>56682</v>
      </c>
      <c r="O103" s="31">
        <f>passengers!AY103</f>
        <v>0</v>
      </c>
      <c r="P103" s="31">
        <f>passengers!BL103</f>
        <v>144208</v>
      </c>
      <c r="Q103" s="31">
        <f>passengers!BM103</f>
        <v>69664</v>
      </c>
      <c r="R103" s="31">
        <f>passengers!BN103</f>
        <v>74544</v>
      </c>
      <c r="S103" s="31">
        <f>passengers!BO103</f>
        <v>0</v>
      </c>
      <c r="T103" s="31">
        <f t="shared" si="6"/>
        <v>628897</v>
      </c>
      <c r="U103" s="31">
        <f t="shared" si="6"/>
        <v>306050</v>
      </c>
      <c r="V103" s="31">
        <f t="shared" si="6"/>
        <v>322847</v>
      </c>
      <c r="W103" s="31">
        <f t="shared" si="6"/>
        <v>0</v>
      </c>
    </row>
    <row r="104" spans="1:23" s="3" customFormat="1" ht="15" customHeight="1" x14ac:dyDescent="0.3">
      <c r="A104" s="35"/>
      <c r="B104" s="33"/>
      <c r="C104" s="34" t="s">
        <v>94</v>
      </c>
      <c r="D104" s="31">
        <f>passengers!P104</f>
        <v>133589</v>
      </c>
      <c r="E104" s="31">
        <f>passengers!Q104</f>
        <v>62106</v>
      </c>
      <c r="F104" s="31">
        <f>passengers!R104</f>
        <v>71483</v>
      </c>
      <c r="G104" s="31">
        <f>passengers!S104</f>
        <v>0</v>
      </c>
      <c r="H104" s="31">
        <f>passengers!AF104</f>
        <v>265682</v>
      </c>
      <c r="I104" s="31">
        <f>passengers!AG104</f>
        <v>131853</v>
      </c>
      <c r="J104" s="31">
        <f>passengers!AH104</f>
        <v>133829</v>
      </c>
      <c r="K104" s="31">
        <f>passengers!AI104</f>
        <v>0</v>
      </c>
      <c r="L104" s="31">
        <f>passengers!AV104</f>
        <v>129798</v>
      </c>
      <c r="M104" s="31">
        <f>passengers!AW104</f>
        <v>66324</v>
      </c>
      <c r="N104" s="31">
        <f>passengers!AX104</f>
        <v>63474</v>
      </c>
      <c r="O104" s="31">
        <f>passengers!AY104</f>
        <v>0</v>
      </c>
      <c r="P104" s="31">
        <f>passengers!BL104</f>
        <v>143893</v>
      </c>
      <c r="Q104" s="31">
        <f>passengers!BM104</f>
        <v>74884</v>
      </c>
      <c r="R104" s="31">
        <f>passengers!BN104</f>
        <v>69009</v>
      </c>
      <c r="S104" s="31">
        <f>passengers!BO104</f>
        <v>0</v>
      </c>
      <c r="T104" s="31">
        <f t="shared" si="6"/>
        <v>672962</v>
      </c>
      <c r="U104" s="31">
        <f t="shared" si="6"/>
        <v>335167</v>
      </c>
      <c r="V104" s="31">
        <f t="shared" si="6"/>
        <v>337795</v>
      </c>
      <c r="W104" s="31">
        <f t="shared" si="6"/>
        <v>0</v>
      </c>
    </row>
    <row r="105" spans="1:23" s="3" customFormat="1" ht="15" customHeight="1" x14ac:dyDescent="0.3">
      <c r="A105" s="35"/>
      <c r="B105" s="33"/>
      <c r="C105" s="37" t="s">
        <v>95</v>
      </c>
      <c r="D105" s="31">
        <f>passengers!P105</f>
        <v>3614</v>
      </c>
      <c r="E105" s="31">
        <f>passengers!Q105</f>
        <v>2204</v>
      </c>
      <c r="F105" s="31">
        <f>passengers!R105</f>
        <v>1410</v>
      </c>
      <c r="G105" s="31">
        <f>passengers!S105</f>
        <v>0</v>
      </c>
      <c r="H105" s="31">
        <f>passengers!AF105</f>
        <v>25070</v>
      </c>
      <c r="I105" s="31">
        <f>passengers!AG105</f>
        <v>14846</v>
      </c>
      <c r="J105" s="31">
        <f>passengers!AH105</f>
        <v>10224</v>
      </c>
      <c r="K105" s="31">
        <f>passengers!AI105</f>
        <v>0</v>
      </c>
      <c r="L105" s="31">
        <f>passengers!AV105</f>
        <v>5565</v>
      </c>
      <c r="M105" s="31">
        <f>passengers!AW105</f>
        <v>3416</v>
      </c>
      <c r="N105" s="31">
        <f>passengers!AX105</f>
        <v>2149</v>
      </c>
      <c r="O105" s="31">
        <f>passengers!AY105</f>
        <v>0</v>
      </c>
      <c r="P105" s="31">
        <f>passengers!BL105</f>
        <v>0</v>
      </c>
      <c r="Q105" s="31">
        <f>passengers!BM105</f>
        <v>0</v>
      </c>
      <c r="R105" s="31">
        <f>passengers!BN105</f>
        <v>0</v>
      </c>
      <c r="S105" s="31">
        <f>passengers!BO105</f>
        <v>0</v>
      </c>
      <c r="T105" s="31">
        <f t="shared" si="6"/>
        <v>34249</v>
      </c>
      <c r="U105" s="31">
        <f t="shared" si="6"/>
        <v>20466</v>
      </c>
      <c r="V105" s="31">
        <f t="shared" si="6"/>
        <v>13783</v>
      </c>
      <c r="W105" s="31">
        <f t="shared" si="6"/>
        <v>0</v>
      </c>
    </row>
    <row r="106" spans="1:23" s="3" customFormat="1" ht="15" customHeight="1" x14ac:dyDescent="0.3">
      <c r="A106" s="35"/>
      <c r="B106" s="33"/>
      <c r="C106" s="37" t="s">
        <v>96</v>
      </c>
      <c r="D106" s="31">
        <f>passengers!P106</f>
        <v>129975</v>
      </c>
      <c r="E106" s="31">
        <f>passengers!Q106</f>
        <v>59902</v>
      </c>
      <c r="F106" s="31">
        <f>passengers!R106</f>
        <v>70073</v>
      </c>
      <c r="G106" s="31">
        <f>passengers!S106</f>
        <v>0</v>
      </c>
      <c r="H106" s="31">
        <f>passengers!AF106</f>
        <v>240612</v>
      </c>
      <c r="I106" s="31">
        <f>passengers!AG106</f>
        <v>117007</v>
      </c>
      <c r="J106" s="31">
        <f>passengers!AH106</f>
        <v>123605</v>
      </c>
      <c r="K106" s="31">
        <f>passengers!AI106</f>
        <v>0</v>
      </c>
      <c r="L106" s="31">
        <f>passengers!AV106</f>
        <v>124233</v>
      </c>
      <c r="M106" s="31">
        <f>passengers!AW106</f>
        <v>62908</v>
      </c>
      <c r="N106" s="31">
        <f>passengers!AX106</f>
        <v>61325</v>
      </c>
      <c r="O106" s="31">
        <f>passengers!AY106</f>
        <v>0</v>
      </c>
      <c r="P106" s="31">
        <f>passengers!BL106</f>
        <v>143893</v>
      </c>
      <c r="Q106" s="31">
        <f>passengers!BM106</f>
        <v>74884</v>
      </c>
      <c r="R106" s="31">
        <f>passengers!BN106</f>
        <v>69009</v>
      </c>
      <c r="S106" s="31">
        <f>passengers!BO106</f>
        <v>0</v>
      </c>
      <c r="T106" s="31">
        <f t="shared" si="6"/>
        <v>638713</v>
      </c>
      <c r="U106" s="31">
        <f t="shared" si="6"/>
        <v>314701</v>
      </c>
      <c r="V106" s="31">
        <f t="shared" si="6"/>
        <v>324012</v>
      </c>
      <c r="W106" s="31">
        <f t="shared" si="6"/>
        <v>0</v>
      </c>
    </row>
    <row r="107" spans="1:23" s="3" customFormat="1" ht="15" customHeight="1" x14ac:dyDescent="0.3">
      <c r="A107" s="35"/>
      <c r="B107" s="33"/>
      <c r="C107" s="37" t="s">
        <v>97</v>
      </c>
      <c r="D107" s="31">
        <f>passengers!P107</f>
        <v>0</v>
      </c>
      <c r="E107" s="31">
        <f>passengers!Q107</f>
        <v>0</v>
      </c>
      <c r="F107" s="31">
        <f>passengers!R107</f>
        <v>0</v>
      </c>
      <c r="G107" s="31">
        <f>passengers!S107</f>
        <v>0</v>
      </c>
      <c r="H107" s="31">
        <f>passengers!AF107</f>
        <v>0</v>
      </c>
      <c r="I107" s="31">
        <f>passengers!AG107</f>
        <v>0</v>
      </c>
      <c r="J107" s="31">
        <f>passengers!AH107</f>
        <v>0</v>
      </c>
      <c r="K107" s="31">
        <f>passengers!AI107</f>
        <v>0</v>
      </c>
      <c r="L107" s="31">
        <f>passengers!AV107</f>
        <v>0</v>
      </c>
      <c r="M107" s="31">
        <f>passengers!AW107</f>
        <v>0</v>
      </c>
      <c r="N107" s="31">
        <f>passengers!AX107</f>
        <v>0</v>
      </c>
      <c r="O107" s="31">
        <f>passengers!AY107</f>
        <v>0</v>
      </c>
      <c r="P107" s="31">
        <f>passengers!BL107</f>
        <v>0</v>
      </c>
      <c r="Q107" s="31">
        <f>passengers!BM107</f>
        <v>0</v>
      </c>
      <c r="R107" s="31">
        <f>passengers!BN107</f>
        <v>0</v>
      </c>
      <c r="S107" s="31">
        <f>passengers!BO107</f>
        <v>0</v>
      </c>
      <c r="T107" s="31">
        <f t="shared" si="6"/>
        <v>0</v>
      </c>
      <c r="U107" s="31">
        <f t="shared" si="6"/>
        <v>0</v>
      </c>
      <c r="V107" s="31">
        <f t="shared" si="6"/>
        <v>0</v>
      </c>
      <c r="W107" s="31">
        <f t="shared" si="6"/>
        <v>0</v>
      </c>
    </row>
    <row r="108" spans="1:23" s="3" customFormat="1" ht="15" customHeight="1" x14ac:dyDescent="0.3">
      <c r="A108" s="35"/>
      <c r="B108" s="33"/>
      <c r="C108" s="34" t="s">
        <v>56</v>
      </c>
      <c r="D108" s="31">
        <f>passengers!P108</f>
        <v>135002</v>
      </c>
      <c r="E108" s="31">
        <f>passengers!Q108</f>
        <v>73397</v>
      </c>
      <c r="F108" s="31">
        <f>passengers!R108</f>
        <v>61605</v>
      </c>
      <c r="G108" s="31">
        <f>passengers!S108</f>
        <v>0</v>
      </c>
      <c r="H108" s="31">
        <f>passengers!AF108</f>
        <v>257707</v>
      </c>
      <c r="I108" s="31">
        <f>passengers!AG108</f>
        <v>134988</v>
      </c>
      <c r="J108" s="31">
        <f>passengers!AH108</f>
        <v>122719</v>
      </c>
      <c r="K108" s="31">
        <f>passengers!AI108</f>
        <v>0</v>
      </c>
      <c r="L108" s="31">
        <f>passengers!AV108</f>
        <v>132055</v>
      </c>
      <c r="M108" s="31">
        <f>passengers!AW108</f>
        <v>66696</v>
      </c>
      <c r="N108" s="31">
        <f>passengers!AX108</f>
        <v>65359</v>
      </c>
      <c r="O108" s="31">
        <f>passengers!AY108</f>
        <v>0</v>
      </c>
      <c r="P108" s="31">
        <f>passengers!BL108</f>
        <v>124283</v>
      </c>
      <c r="Q108" s="31">
        <f>passengers!BM108</f>
        <v>62186</v>
      </c>
      <c r="R108" s="31">
        <f>passengers!BN108</f>
        <v>62097</v>
      </c>
      <c r="S108" s="31">
        <f>passengers!BO108</f>
        <v>0</v>
      </c>
      <c r="T108" s="31">
        <f t="shared" si="6"/>
        <v>649047</v>
      </c>
      <c r="U108" s="31">
        <f t="shared" si="6"/>
        <v>337267</v>
      </c>
      <c r="V108" s="31">
        <f t="shared" si="6"/>
        <v>311780</v>
      </c>
      <c r="W108" s="31">
        <f t="shared" si="6"/>
        <v>0</v>
      </c>
    </row>
    <row r="109" spans="1:23" s="3" customFormat="1" ht="15" customHeight="1" x14ac:dyDescent="0.3">
      <c r="A109" s="35"/>
      <c r="B109" s="33"/>
      <c r="C109" s="34" t="s">
        <v>27</v>
      </c>
      <c r="D109" s="31">
        <f>passengers!P109</f>
        <v>0</v>
      </c>
      <c r="E109" s="31">
        <f>passengers!Q109</f>
        <v>0</v>
      </c>
      <c r="F109" s="31">
        <f>passengers!R109</f>
        <v>0</v>
      </c>
      <c r="G109" s="31">
        <f>passengers!S109</f>
        <v>0</v>
      </c>
      <c r="H109" s="31">
        <f>passengers!AF109</f>
        <v>0</v>
      </c>
      <c r="I109" s="31">
        <f>passengers!AG109</f>
        <v>0</v>
      </c>
      <c r="J109" s="31">
        <f>passengers!AH109</f>
        <v>0</v>
      </c>
      <c r="K109" s="31">
        <f>passengers!AI109</f>
        <v>0</v>
      </c>
      <c r="L109" s="31">
        <f>passengers!AV109</f>
        <v>0</v>
      </c>
      <c r="M109" s="31">
        <f>passengers!AW109</f>
        <v>0</v>
      </c>
      <c r="N109" s="31">
        <f>passengers!AX109</f>
        <v>0</v>
      </c>
      <c r="O109" s="31">
        <f>passengers!AY109</f>
        <v>0</v>
      </c>
      <c r="P109" s="31">
        <f>passengers!BL109</f>
        <v>0</v>
      </c>
      <c r="Q109" s="31">
        <f>passengers!BM109</f>
        <v>0</v>
      </c>
      <c r="R109" s="31">
        <f>passengers!BN109</f>
        <v>0</v>
      </c>
      <c r="S109" s="31">
        <f>passengers!BO109</f>
        <v>0</v>
      </c>
      <c r="T109" s="31">
        <f t="shared" si="6"/>
        <v>0</v>
      </c>
      <c r="U109" s="31">
        <f t="shared" si="6"/>
        <v>0</v>
      </c>
      <c r="V109" s="31">
        <f t="shared" si="6"/>
        <v>0</v>
      </c>
      <c r="W109" s="31">
        <f t="shared" si="6"/>
        <v>0</v>
      </c>
    </row>
    <row r="110" spans="1:23" s="3" customFormat="1" ht="15" customHeight="1" x14ac:dyDescent="0.3">
      <c r="A110" s="35"/>
      <c r="B110" s="33"/>
      <c r="C110" s="3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s="3" customFormat="1" ht="15" customHeight="1" x14ac:dyDescent="0.3">
      <c r="A111" s="32"/>
      <c r="B111" s="33" t="s">
        <v>98</v>
      </c>
      <c r="C111" s="34"/>
      <c r="D111" s="31">
        <f>passengers!P111</f>
        <v>267503</v>
      </c>
      <c r="E111" s="31">
        <f>passengers!Q111</f>
        <v>120812</v>
      </c>
      <c r="F111" s="31">
        <f>passengers!R111</f>
        <v>118890</v>
      </c>
      <c r="G111" s="31">
        <f>passengers!S111</f>
        <v>27801</v>
      </c>
      <c r="H111" s="31">
        <f>passengers!AF111</f>
        <v>317985</v>
      </c>
      <c r="I111" s="31">
        <f>passengers!AG111</f>
        <v>158825</v>
      </c>
      <c r="J111" s="31">
        <f>passengers!AH111</f>
        <v>152315</v>
      </c>
      <c r="K111" s="31">
        <f>passengers!AI111</f>
        <v>6845</v>
      </c>
      <c r="L111" s="31">
        <f>passengers!AV111</f>
        <v>158260</v>
      </c>
      <c r="M111" s="31">
        <f>passengers!AW111</f>
        <v>81597</v>
      </c>
      <c r="N111" s="31">
        <f>passengers!AX111</f>
        <v>76021</v>
      </c>
      <c r="O111" s="31">
        <f>passengers!AY111</f>
        <v>642</v>
      </c>
      <c r="P111" s="31">
        <f>passengers!BL111</f>
        <v>209210</v>
      </c>
      <c r="Q111" s="31">
        <f>passengers!BM111</f>
        <v>103870</v>
      </c>
      <c r="R111" s="31">
        <f>passengers!BN111</f>
        <v>98469</v>
      </c>
      <c r="S111" s="31">
        <f>passengers!BO111</f>
        <v>6871</v>
      </c>
      <c r="T111" s="31">
        <f t="shared" ref="T111:W126" si="7">D111+H111+L111+P111</f>
        <v>952958</v>
      </c>
      <c r="U111" s="31">
        <f t="shared" si="7"/>
        <v>465104</v>
      </c>
      <c r="V111" s="31">
        <f t="shared" si="7"/>
        <v>445695</v>
      </c>
      <c r="W111" s="31">
        <f t="shared" si="7"/>
        <v>42159</v>
      </c>
    </row>
    <row r="112" spans="1:23" s="3" customFormat="1" ht="15" customHeight="1" x14ac:dyDescent="0.3">
      <c r="A112" s="35"/>
      <c r="B112" s="33"/>
      <c r="C112" s="34" t="s">
        <v>99</v>
      </c>
      <c r="D112" s="31">
        <f>passengers!P112</f>
        <v>53543</v>
      </c>
      <c r="E112" s="31">
        <f>passengers!Q112</f>
        <v>19811</v>
      </c>
      <c r="F112" s="31">
        <f>passengers!R112</f>
        <v>19415</v>
      </c>
      <c r="G112" s="31">
        <f>passengers!S112</f>
        <v>14317</v>
      </c>
      <c r="H112" s="31">
        <f>passengers!AF112</f>
        <v>70150</v>
      </c>
      <c r="I112" s="31">
        <f>passengers!AG112</f>
        <v>31491</v>
      </c>
      <c r="J112" s="31">
        <f>passengers!AH112</f>
        <v>31814</v>
      </c>
      <c r="K112" s="31">
        <f>passengers!AI112</f>
        <v>6845</v>
      </c>
      <c r="L112" s="31">
        <f>passengers!AV112</f>
        <v>30055</v>
      </c>
      <c r="M112" s="31">
        <f>passengers!AW112</f>
        <v>15253</v>
      </c>
      <c r="N112" s="31">
        <f>passengers!AX112</f>
        <v>14479</v>
      </c>
      <c r="O112" s="31">
        <f>passengers!AY112</f>
        <v>323</v>
      </c>
      <c r="P112" s="31">
        <f>passengers!BL112</f>
        <v>35618</v>
      </c>
      <c r="Q112" s="31">
        <f>passengers!BM112</f>
        <v>15634</v>
      </c>
      <c r="R112" s="31">
        <f>passengers!BN112</f>
        <v>15935</v>
      </c>
      <c r="S112" s="31">
        <f>passengers!BO112</f>
        <v>4049</v>
      </c>
      <c r="T112" s="31">
        <f t="shared" si="7"/>
        <v>189366</v>
      </c>
      <c r="U112" s="31">
        <f t="shared" si="7"/>
        <v>82189</v>
      </c>
      <c r="V112" s="31">
        <f t="shared" si="7"/>
        <v>81643</v>
      </c>
      <c r="W112" s="31">
        <f t="shared" si="7"/>
        <v>25534</v>
      </c>
    </row>
    <row r="113" spans="1:23" s="3" customFormat="1" ht="15" customHeight="1" x14ac:dyDescent="0.3">
      <c r="A113" s="35"/>
      <c r="B113" s="33"/>
      <c r="C113" s="37" t="s">
        <v>100</v>
      </c>
      <c r="D113" s="31">
        <f>passengers!P113</f>
        <v>21315</v>
      </c>
      <c r="E113" s="31">
        <f>passengers!Q113</f>
        <v>3625</v>
      </c>
      <c r="F113" s="31">
        <f>passengers!R113</f>
        <v>3373</v>
      </c>
      <c r="G113" s="31">
        <f>passengers!S113</f>
        <v>14317</v>
      </c>
      <c r="H113" s="31">
        <f>passengers!AF113</f>
        <v>23602</v>
      </c>
      <c r="I113" s="31">
        <f>passengers!AG113</f>
        <v>8467</v>
      </c>
      <c r="J113" s="31">
        <f>passengers!AH113</f>
        <v>8290</v>
      </c>
      <c r="K113" s="31">
        <f>passengers!AI113</f>
        <v>6845</v>
      </c>
      <c r="L113" s="31">
        <f>passengers!AV113</f>
        <v>6475</v>
      </c>
      <c r="M113" s="31">
        <f>passengers!AW113</f>
        <v>3126</v>
      </c>
      <c r="N113" s="31">
        <f>passengers!AX113</f>
        <v>3026</v>
      </c>
      <c r="O113" s="31">
        <f>passengers!AY113</f>
        <v>323</v>
      </c>
      <c r="P113" s="31">
        <f>passengers!BL113</f>
        <v>9675</v>
      </c>
      <c r="Q113" s="31">
        <f>passengers!BM113</f>
        <v>2808</v>
      </c>
      <c r="R113" s="31">
        <f>passengers!BN113</f>
        <v>2818</v>
      </c>
      <c r="S113" s="31">
        <f>passengers!BO113</f>
        <v>4049</v>
      </c>
      <c r="T113" s="31">
        <f t="shared" si="7"/>
        <v>61067</v>
      </c>
      <c r="U113" s="31">
        <f t="shared" si="7"/>
        <v>18026</v>
      </c>
      <c r="V113" s="31">
        <f t="shared" si="7"/>
        <v>17507</v>
      </c>
      <c r="W113" s="31">
        <f t="shared" si="7"/>
        <v>25534</v>
      </c>
    </row>
    <row r="114" spans="1:23" s="3" customFormat="1" ht="15" customHeight="1" x14ac:dyDescent="0.3">
      <c r="A114" s="35"/>
      <c r="B114" s="33"/>
      <c r="C114" s="37" t="s">
        <v>101</v>
      </c>
      <c r="D114" s="31">
        <f>passengers!P114</f>
        <v>32095</v>
      </c>
      <c r="E114" s="31">
        <f>passengers!Q114</f>
        <v>16124</v>
      </c>
      <c r="F114" s="31">
        <f>passengers!R114</f>
        <v>15971</v>
      </c>
      <c r="G114" s="31">
        <f>passengers!S114</f>
        <v>0</v>
      </c>
      <c r="H114" s="31">
        <f>passengers!AF114</f>
        <v>45693</v>
      </c>
      <c r="I114" s="31">
        <f>passengers!AG114</f>
        <v>22584</v>
      </c>
      <c r="J114" s="31">
        <f>passengers!AH114</f>
        <v>23109</v>
      </c>
      <c r="K114" s="31">
        <f>passengers!AI114</f>
        <v>0</v>
      </c>
      <c r="L114" s="31">
        <f>passengers!AV114</f>
        <v>23580</v>
      </c>
      <c r="M114" s="31">
        <f>passengers!AW114</f>
        <v>12127</v>
      </c>
      <c r="N114" s="31">
        <f>passengers!AX114</f>
        <v>11453</v>
      </c>
      <c r="O114" s="31">
        <f>passengers!AY114</f>
        <v>0</v>
      </c>
      <c r="P114" s="31">
        <f>passengers!BL114</f>
        <v>25943</v>
      </c>
      <c r="Q114" s="31">
        <f>passengers!BM114</f>
        <v>12826</v>
      </c>
      <c r="R114" s="31">
        <f>passengers!BN114</f>
        <v>13117</v>
      </c>
      <c r="S114" s="31">
        <f>passengers!BO114</f>
        <v>0</v>
      </c>
      <c r="T114" s="31">
        <f t="shared" si="7"/>
        <v>127311</v>
      </c>
      <c r="U114" s="31">
        <f t="shared" si="7"/>
        <v>63661</v>
      </c>
      <c r="V114" s="31">
        <f t="shared" si="7"/>
        <v>63650</v>
      </c>
      <c r="W114" s="31">
        <f t="shared" si="7"/>
        <v>0</v>
      </c>
    </row>
    <row r="115" spans="1:23" s="3" customFormat="1" ht="15" customHeight="1" x14ac:dyDescent="0.3">
      <c r="A115" s="35"/>
      <c r="B115" s="33"/>
      <c r="C115" s="37" t="s">
        <v>102</v>
      </c>
      <c r="D115" s="31">
        <f>passengers!P115</f>
        <v>133</v>
      </c>
      <c r="E115" s="31">
        <f>passengers!Q115</f>
        <v>62</v>
      </c>
      <c r="F115" s="31">
        <f>passengers!R115</f>
        <v>71</v>
      </c>
      <c r="G115" s="31">
        <f>passengers!S115</f>
        <v>0</v>
      </c>
      <c r="H115" s="31">
        <f>passengers!AF115</f>
        <v>855</v>
      </c>
      <c r="I115" s="31">
        <f>passengers!AG115</f>
        <v>440</v>
      </c>
      <c r="J115" s="31">
        <f>passengers!AH115</f>
        <v>415</v>
      </c>
      <c r="K115" s="31">
        <f>passengers!AI115</f>
        <v>0</v>
      </c>
      <c r="L115" s="31">
        <f>passengers!AV115</f>
        <v>0</v>
      </c>
      <c r="M115" s="31">
        <f>passengers!AW115</f>
        <v>0</v>
      </c>
      <c r="N115" s="31">
        <f>passengers!AX115</f>
        <v>0</v>
      </c>
      <c r="O115" s="31">
        <f>passengers!AY115</f>
        <v>0</v>
      </c>
      <c r="P115" s="31">
        <f>passengers!BL115</f>
        <v>0</v>
      </c>
      <c r="Q115" s="31">
        <f>passengers!BM115</f>
        <v>0</v>
      </c>
      <c r="R115" s="31">
        <f>passengers!BN115</f>
        <v>0</v>
      </c>
      <c r="S115" s="31">
        <f>passengers!BO115</f>
        <v>0</v>
      </c>
      <c r="T115" s="31">
        <f t="shared" si="7"/>
        <v>988</v>
      </c>
      <c r="U115" s="31">
        <f t="shared" si="7"/>
        <v>502</v>
      </c>
      <c r="V115" s="31">
        <f t="shared" si="7"/>
        <v>486</v>
      </c>
      <c r="W115" s="31">
        <f t="shared" si="7"/>
        <v>0</v>
      </c>
    </row>
    <row r="116" spans="1:23" s="3" customFormat="1" ht="15" customHeight="1" x14ac:dyDescent="0.3">
      <c r="A116" s="35"/>
      <c r="B116" s="33"/>
      <c r="C116" s="34" t="s">
        <v>103</v>
      </c>
      <c r="D116" s="31">
        <f>passengers!P116</f>
        <v>1042</v>
      </c>
      <c r="E116" s="31">
        <f>passengers!Q116</f>
        <v>481</v>
      </c>
      <c r="F116" s="31">
        <f>passengers!R116</f>
        <v>561</v>
      </c>
      <c r="G116" s="31">
        <f>passengers!S116</f>
        <v>0</v>
      </c>
      <c r="H116" s="31">
        <f>passengers!AF116</f>
        <v>3117</v>
      </c>
      <c r="I116" s="31">
        <f>passengers!AG116</f>
        <v>1552</v>
      </c>
      <c r="J116" s="31">
        <f>passengers!AH116</f>
        <v>1565</v>
      </c>
      <c r="K116" s="31">
        <f>passengers!AI116</f>
        <v>0</v>
      </c>
      <c r="L116" s="31">
        <f>passengers!AV116</f>
        <v>1417</v>
      </c>
      <c r="M116" s="31">
        <f>passengers!AW116</f>
        <v>666</v>
      </c>
      <c r="N116" s="31">
        <f>passengers!AX116</f>
        <v>751</v>
      </c>
      <c r="O116" s="31">
        <f>passengers!AY116</f>
        <v>0</v>
      </c>
      <c r="P116" s="31">
        <f>passengers!BL116</f>
        <v>1479</v>
      </c>
      <c r="Q116" s="31">
        <f>passengers!BM116</f>
        <v>703</v>
      </c>
      <c r="R116" s="31">
        <f>passengers!BN116</f>
        <v>776</v>
      </c>
      <c r="S116" s="31">
        <f>passengers!BO116</f>
        <v>0</v>
      </c>
      <c r="T116" s="31">
        <f>D116+H116+L116+P116</f>
        <v>7055</v>
      </c>
      <c r="U116" s="31">
        <f>E116+I116+M116+Q116</f>
        <v>3402</v>
      </c>
      <c r="V116" s="31">
        <f>F116+J116+N116+R116</f>
        <v>3653</v>
      </c>
      <c r="W116" s="31">
        <f>G116+K116+O116+S116</f>
        <v>0</v>
      </c>
    </row>
    <row r="117" spans="1:23" s="3" customFormat="1" ht="15" customHeight="1" x14ac:dyDescent="0.3">
      <c r="A117" s="35"/>
      <c r="B117" s="33"/>
      <c r="C117" s="37" t="s">
        <v>104</v>
      </c>
      <c r="D117" s="31">
        <f>passengers!P117</f>
        <v>1042</v>
      </c>
      <c r="E117" s="31">
        <f>passengers!Q117</f>
        <v>481</v>
      </c>
      <c r="F117" s="31">
        <f>passengers!R117</f>
        <v>561</v>
      </c>
      <c r="G117" s="31">
        <f>passengers!S117</f>
        <v>0</v>
      </c>
      <c r="H117" s="31">
        <f>passengers!AF117</f>
        <v>3117</v>
      </c>
      <c r="I117" s="31">
        <f>passengers!AG117</f>
        <v>1552</v>
      </c>
      <c r="J117" s="31">
        <f>passengers!AH117</f>
        <v>1565</v>
      </c>
      <c r="K117" s="31">
        <f>passengers!AI117</f>
        <v>0</v>
      </c>
      <c r="L117" s="31">
        <f>passengers!AV117</f>
        <v>1417</v>
      </c>
      <c r="M117" s="31">
        <f>passengers!AW117</f>
        <v>666</v>
      </c>
      <c r="N117" s="31">
        <f>passengers!AX117</f>
        <v>751</v>
      </c>
      <c r="O117" s="31">
        <f>passengers!AY117</f>
        <v>0</v>
      </c>
      <c r="P117" s="31">
        <f>passengers!BL117</f>
        <v>1479</v>
      </c>
      <c r="Q117" s="31">
        <f>passengers!BM117</f>
        <v>703</v>
      </c>
      <c r="R117" s="31">
        <f>passengers!BN117</f>
        <v>776</v>
      </c>
      <c r="S117" s="31">
        <f>passengers!BO117</f>
        <v>0</v>
      </c>
      <c r="T117" s="31">
        <f t="shared" si="7"/>
        <v>7055</v>
      </c>
      <c r="U117" s="31">
        <f t="shared" si="7"/>
        <v>3402</v>
      </c>
      <c r="V117" s="31">
        <f t="shared" si="7"/>
        <v>3653</v>
      </c>
      <c r="W117" s="31">
        <f t="shared" si="7"/>
        <v>0</v>
      </c>
    </row>
    <row r="118" spans="1:23" s="3" customFormat="1" ht="15" customHeight="1" x14ac:dyDescent="0.3">
      <c r="A118" s="35"/>
      <c r="B118" s="33"/>
      <c r="C118" s="37" t="s">
        <v>105</v>
      </c>
      <c r="D118" s="31">
        <f>passengers!P118</f>
        <v>0</v>
      </c>
      <c r="E118" s="31">
        <f>passengers!Q118</f>
        <v>0</v>
      </c>
      <c r="F118" s="31">
        <f>passengers!R118</f>
        <v>0</v>
      </c>
      <c r="G118" s="31">
        <f>passengers!S118</f>
        <v>0</v>
      </c>
      <c r="H118" s="31">
        <f>passengers!AF118</f>
        <v>0</v>
      </c>
      <c r="I118" s="31">
        <f>passengers!AG118</f>
        <v>0</v>
      </c>
      <c r="J118" s="31">
        <f>passengers!AH118</f>
        <v>0</v>
      </c>
      <c r="K118" s="31">
        <f>passengers!AI118</f>
        <v>0</v>
      </c>
      <c r="L118" s="31"/>
      <c r="M118" s="31"/>
      <c r="N118" s="31"/>
      <c r="O118" s="31"/>
      <c r="P118" s="31"/>
      <c r="Q118" s="31"/>
      <c r="R118" s="31"/>
      <c r="S118" s="31"/>
      <c r="T118" s="31">
        <f>D118+H118+L118+P118</f>
        <v>0</v>
      </c>
      <c r="U118" s="31">
        <f>E118+I118+M118+Q118</f>
        <v>0</v>
      </c>
      <c r="V118" s="31">
        <f>F118+J118+N118+R118</f>
        <v>0</v>
      </c>
      <c r="W118" s="31">
        <f>G118+K118+O118+S118</f>
        <v>0</v>
      </c>
    </row>
    <row r="119" spans="1:23" s="3" customFormat="1" ht="15" customHeight="1" x14ac:dyDescent="0.3">
      <c r="A119" s="35"/>
      <c r="B119" s="33"/>
      <c r="C119" s="34" t="s">
        <v>106</v>
      </c>
      <c r="D119" s="31">
        <f>passengers!P119</f>
        <v>120975</v>
      </c>
      <c r="E119" s="31">
        <f>passengers!Q119</f>
        <v>56055</v>
      </c>
      <c r="F119" s="31">
        <f>passengers!R119</f>
        <v>51436</v>
      </c>
      <c r="G119" s="31">
        <f>passengers!S119</f>
        <v>13484</v>
      </c>
      <c r="H119" s="31">
        <f>passengers!AF119</f>
        <v>127118</v>
      </c>
      <c r="I119" s="31">
        <f>passengers!AG119</f>
        <v>66313</v>
      </c>
      <c r="J119" s="31">
        <f>passengers!AH119</f>
        <v>60805</v>
      </c>
      <c r="K119" s="31">
        <f>passengers!AI119</f>
        <v>0</v>
      </c>
      <c r="L119" s="31">
        <f>passengers!AV119</f>
        <v>65389</v>
      </c>
      <c r="M119" s="31">
        <f>passengers!AW119</f>
        <v>34864</v>
      </c>
      <c r="N119" s="31">
        <f>passengers!AX119</f>
        <v>30525</v>
      </c>
      <c r="O119" s="31">
        <f>passengers!AY119</f>
        <v>0</v>
      </c>
      <c r="P119" s="31">
        <f>passengers!BL119</f>
        <v>90745</v>
      </c>
      <c r="Q119" s="31">
        <f>passengers!BM119</f>
        <v>47266</v>
      </c>
      <c r="R119" s="31">
        <f>passengers!BN119</f>
        <v>40657</v>
      </c>
      <c r="S119" s="31">
        <f>passengers!BO119</f>
        <v>2822</v>
      </c>
      <c r="T119" s="31">
        <f t="shared" si="7"/>
        <v>404227</v>
      </c>
      <c r="U119" s="31">
        <f t="shared" si="7"/>
        <v>204498</v>
      </c>
      <c r="V119" s="31">
        <f t="shared" si="7"/>
        <v>183423</v>
      </c>
      <c r="W119" s="31">
        <f t="shared" si="7"/>
        <v>16306</v>
      </c>
    </row>
    <row r="120" spans="1:23" s="3" customFormat="1" ht="15" customHeight="1" x14ac:dyDescent="0.3">
      <c r="A120" s="35"/>
      <c r="B120" s="33"/>
      <c r="C120" s="37" t="s">
        <v>107</v>
      </c>
      <c r="D120" s="31">
        <f>passengers!P120</f>
        <v>80266</v>
      </c>
      <c r="E120" s="31">
        <f>passengers!Q120</f>
        <v>37006</v>
      </c>
      <c r="F120" s="31">
        <f>passengers!R120</f>
        <v>32616</v>
      </c>
      <c r="G120" s="31">
        <f>passengers!S120</f>
        <v>10644</v>
      </c>
      <c r="H120" s="31">
        <f>passengers!AF120</f>
        <v>72684</v>
      </c>
      <c r="I120" s="31">
        <f>passengers!AG120</f>
        <v>38384</v>
      </c>
      <c r="J120" s="31">
        <f>passengers!AH120</f>
        <v>34300</v>
      </c>
      <c r="K120" s="31">
        <f>passengers!AI120</f>
        <v>0</v>
      </c>
      <c r="L120" s="31">
        <f>passengers!AV120</f>
        <v>39184</v>
      </c>
      <c r="M120" s="31">
        <f>passengers!AW120</f>
        <v>21207</v>
      </c>
      <c r="N120" s="31">
        <f>passengers!AX120</f>
        <v>17977</v>
      </c>
      <c r="O120" s="31">
        <f>passengers!AY120</f>
        <v>0</v>
      </c>
      <c r="P120" s="31">
        <f>passengers!BL120</f>
        <v>59875</v>
      </c>
      <c r="Q120" s="31">
        <f>passengers!BM120</f>
        <v>31110</v>
      </c>
      <c r="R120" s="31">
        <f>passengers!BN120</f>
        <v>26343</v>
      </c>
      <c r="S120" s="31">
        <f>passengers!BO120</f>
        <v>2422</v>
      </c>
      <c r="T120" s="31">
        <f t="shared" si="7"/>
        <v>252009</v>
      </c>
      <c r="U120" s="31">
        <f t="shared" si="7"/>
        <v>127707</v>
      </c>
      <c r="V120" s="31">
        <f t="shared" si="7"/>
        <v>111236</v>
      </c>
      <c r="W120" s="31">
        <f t="shared" si="7"/>
        <v>13066</v>
      </c>
    </row>
    <row r="121" spans="1:23" s="3" customFormat="1" ht="15" customHeight="1" x14ac:dyDescent="0.3">
      <c r="A121" s="35"/>
      <c r="B121" s="33"/>
      <c r="C121" s="37" t="s">
        <v>108</v>
      </c>
      <c r="D121" s="31">
        <f>passengers!P121</f>
        <v>37869</v>
      </c>
      <c r="E121" s="31">
        <f>passengers!Q121</f>
        <v>19049</v>
      </c>
      <c r="F121" s="31">
        <f>passengers!R121</f>
        <v>18820</v>
      </c>
      <c r="G121" s="31">
        <f>passengers!S121</f>
        <v>0</v>
      </c>
      <c r="H121" s="31">
        <f>passengers!AF121</f>
        <v>54434</v>
      </c>
      <c r="I121" s="31">
        <f>passengers!AG121</f>
        <v>27929</v>
      </c>
      <c r="J121" s="31">
        <f>passengers!AH121</f>
        <v>26505</v>
      </c>
      <c r="K121" s="31">
        <f>passengers!AI121</f>
        <v>0</v>
      </c>
      <c r="L121" s="31">
        <f>passengers!AV121</f>
        <v>26205</v>
      </c>
      <c r="M121" s="31">
        <f>passengers!AW121</f>
        <v>13657</v>
      </c>
      <c r="N121" s="31">
        <f>passengers!AX121</f>
        <v>12548</v>
      </c>
      <c r="O121" s="31">
        <f>passengers!AY121</f>
        <v>0</v>
      </c>
      <c r="P121" s="31">
        <f>passengers!BL121</f>
        <v>30470</v>
      </c>
      <c r="Q121" s="31">
        <f>passengers!BM121</f>
        <v>16156</v>
      </c>
      <c r="R121" s="31">
        <f>passengers!BN121</f>
        <v>14314</v>
      </c>
      <c r="S121" s="31">
        <f>passengers!BO121</f>
        <v>0</v>
      </c>
      <c r="T121" s="31">
        <f t="shared" si="7"/>
        <v>148978</v>
      </c>
      <c r="U121" s="31">
        <f t="shared" si="7"/>
        <v>76791</v>
      </c>
      <c r="V121" s="31">
        <f t="shared" si="7"/>
        <v>72187</v>
      </c>
      <c r="W121" s="31">
        <f t="shared" si="7"/>
        <v>0</v>
      </c>
    </row>
    <row r="122" spans="1:23" s="3" customFormat="1" ht="15" customHeight="1" x14ac:dyDescent="0.3">
      <c r="A122" s="35"/>
      <c r="B122" s="33"/>
      <c r="C122" s="37" t="s">
        <v>109</v>
      </c>
      <c r="D122" s="31">
        <f>passengers!P122</f>
        <v>2840</v>
      </c>
      <c r="E122" s="31">
        <f>passengers!Q122</f>
        <v>0</v>
      </c>
      <c r="F122" s="31">
        <f>passengers!R122</f>
        <v>0</v>
      </c>
      <c r="G122" s="31">
        <f>passengers!S122</f>
        <v>2840</v>
      </c>
      <c r="H122" s="31">
        <f>passengers!AF122</f>
        <v>0</v>
      </c>
      <c r="I122" s="31">
        <f>passengers!AG122</f>
        <v>0</v>
      </c>
      <c r="J122" s="31">
        <f>passengers!AH122</f>
        <v>0</v>
      </c>
      <c r="K122" s="31">
        <f>passengers!AI122</f>
        <v>0</v>
      </c>
      <c r="L122" s="31">
        <f>passengers!AV122</f>
        <v>0</v>
      </c>
      <c r="M122" s="31">
        <f>passengers!AW122</f>
        <v>0</v>
      </c>
      <c r="N122" s="31">
        <f>passengers!AX122</f>
        <v>0</v>
      </c>
      <c r="O122" s="31">
        <f>passengers!AY122</f>
        <v>0</v>
      </c>
      <c r="P122" s="31">
        <f>passengers!BL122</f>
        <v>400</v>
      </c>
      <c r="Q122" s="31">
        <f>passengers!BM122</f>
        <v>0</v>
      </c>
      <c r="R122" s="31">
        <f>passengers!BN122</f>
        <v>0</v>
      </c>
      <c r="S122" s="31">
        <f>passengers!BO122</f>
        <v>400</v>
      </c>
      <c r="T122" s="31">
        <f t="shared" si="7"/>
        <v>3240</v>
      </c>
      <c r="U122" s="31">
        <f t="shared" si="7"/>
        <v>0</v>
      </c>
      <c r="V122" s="31">
        <f t="shared" si="7"/>
        <v>0</v>
      </c>
      <c r="W122" s="31">
        <f t="shared" si="7"/>
        <v>3240</v>
      </c>
    </row>
    <row r="123" spans="1:23" s="3" customFormat="1" ht="15" customHeight="1" x14ac:dyDescent="0.3">
      <c r="A123" s="35"/>
      <c r="B123" s="33"/>
      <c r="C123" s="34" t="s">
        <v>110</v>
      </c>
      <c r="D123" s="31">
        <f>passengers!P123</f>
        <v>19860</v>
      </c>
      <c r="E123" s="31">
        <f>passengers!Q123</f>
        <v>10147</v>
      </c>
      <c r="F123" s="31">
        <f>passengers!R123</f>
        <v>9713</v>
      </c>
      <c r="G123" s="31">
        <f>passengers!S123</f>
        <v>0</v>
      </c>
      <c r="H123" s="31">
        <f>passengers!AF123</f>
        <v>26000</v>
      </c>
      <c r="I123" s="31">
        <f>passengers!AG123</f>
        <v>12653</v>
      </c>
      <c r="J123" s="31">
        <f>passengers!AH123</f>
        <v>13347</v>
      </c>
      <c r="K123" s="31">
        <f>passengers!AI123</f>
        <v>0</v>
      </c>
      <c r="L123" s="31">
        <f>passengers!AV123</f>
        <v>20664</v>
      </c>
      <c r="M123" s="31">
        <f>passengers!AW123</f>
        <v>10135</v>
      </c>
      <c r="N123" s="31">
        <f>passengers!AX123</f>
        <v>10529</v>
      </c>
      <c r="O123" s="31">
        <f>passengers!AY123</f>
        <v>0</v>
      </c>
      <c r="P123" s="31">
        <f>passengers!BL123</f>
        <v>12262</v>
      </c>
      <c r="Q123" s="31">
        <f>passengers!BM123</f>
        <v>6192</v>
      </c>
      <c r="R123" s="31">
        <f>passengers!BN123</f>
        <v>6070</v>
      </c>
      <c r="S123" s="31">
        <f>passengers!BO123</f>
        <v>0</v>
      </c>
      <c r="T123" s="31">
        <f t="shared" si="7"/>
        <v>78786</v>
      </c>
      <c r="U123" s="31">
        <f t="shared" si="7"/>
        <v>39127</v>
      </c>
      <c r="V123" s="31">
        <f t="shared" si="7"/>
        <v>39659</v>
      </c>
      <c r="W123" s="31">
        <f t="shared" si="7"/>
        <v>0</v>
      </c>
    </row>
    <row r="124" spans="1:23" s="3" customFormat="1" ht="15" customHeight="1" x14ac:dyDescent="0.3">
      <c r="A124" s="35"/>
      <c r="B124" s="33"/>
      <c r="C124" s="37" t="s">
        <v>111</v>
      </c>
      <c r="D124" s="31">
        <f>passengers!P124</f>
        <v>19860</v>
      </c>
      <c r="E124" s="31">
        <f>passengers!Q124</f>
        <v>10147</v>
      </c>
      <c r="F124" s="31">
        <f>passengers!R124</f>
        <v>9713</v>
      </c>
      <c r="G124" s="31">
        <f>passengers!S124</f>
        <v>0</v>
      </c>
      <c r="H124" s="31">
        <f>passengers!AF124</f>
        <v>26000</v>
      </c>
      <c r="I124" s="31">
        <f>passengers!AG124</f>
        <v>12653</v>
      </c>
      <c r="J124" s="31">
        <f>passengers!AH124</f>
        <v>13347</v>
      </c>
      <c r="K124" s="31">
        <f>passengers!AI124</f>
        <v>0</v>
      </c>
      <c r="L124" s="31">
        <f>passengers!AV124</f>
        <v>20664</v>
      </c>
      <c r="M124" s="31">
        <f>passengers!AW124</f>
        <v>10135</v>
      </c>
      <c r="N124" s="31">
        <f>passengers!AX124</f>
        <v>10529</v>
      </c>
      <c r="O124" s="31">
        <f>passengers!AY124</f>
        <v>0</v>
      </c>
      <c r="P124" s="31">
        <f>passengers!BL124</f>
        <v>12262</v>
      </c>
      <c r="Q124" s="31">
        <f>passengers!BM124</f>
        <v>6192</v>
      </c>
      <c r="R124" s="31">
        <f>passengers!BN124</f>
        <v>6070</v>
      </c>
      <c r="S124" s="31">
        <f>passengers!BO124</f>
        <v>0</v>
      </c>
      <c r="T124" s="31">
        <f t="shared" si="7"/>
        <v>78786</v>
      </c>
      <c r="U124" s="31">
        <f t="shared" si="7"/>
        <v>39127</v>
      </c>
      <c r="V124" s="31">
        <f t="shared" si="7"/>
        <v>39659</v>
      </c>
      <c r="W124" s="31">
        <f t="shared" si="7"/>
        <v>0</v>
      </c>
    </row>
    <row r="125" spans="1:23" s="3" customFormat="1" ht="15" customHeight="1" x14ac:dyDescent="0.3">
      <c r="A125" s="35"/>
      <c r="B125" s="33"/>
      <c r="C125" s="37" t="s">
        <v>112</v>
      </c>
      <c r="D125" s="31">
        <f>passengers!P125</f>
        <v>0</v>
      </c>
      <c r="E125" s="31">
        <f>passengers!Q125</f>
        <v>0</v>
      </c>
      <c r="F125" s="31">
        <f>passengers!R125</f>
        <v>0</v>
      </c>
      <c r="G125" s="31">
        <f>passengers!S125</f>
        <v>0</v>
      </c>
      <c r="H125" s="31">
        <f>passengers!AF125</f>
        <v>0</v>
      </c>
      <c r="I125" s="31">
        <f>passengers!AG125</f>
        <v>0</v>
      </c>
      <c r="J125" s="31">
        <f>passengers!AH125</f>
        <v>0</v>
      </c>
      <c r="K125" s="31">
        <f>passengers!AI125</f>
        <v>0</v>
      </c>
      <c r="L125" s="31"/>
      <c r="M125" s="31"/>
      <c r="N125" s="31"/>
      <c r="O125" s="31"/>
      <c r="P125" s="31"/>
      <c r="Q125" s="31"/>
      <c r="R125" s="31"/>
      <c r="S125" s="31"/>
      <c r="T125" s="31">
        <f t="shared" si="7"/>
        <v>0</v>
      </c>
      <c r="U125" s="31">
        <f t="shared" si="7"/>
        <v>0</v>
      </c>
      <c r="V125" s="31">
        <f t="shared" si="7"/>
        <v>0</v>
      </c>
      <c r="W125" s="31">
        <f t="shared" si="7"/>
        <v>0</v>
      </c>
    </row>
    <row r="126" spans="1:23" s="3" customFormat="1" ht="15" customHeight="1" x14ac:dyDescent="0.3">
      <c r="A126" s="35"/>
      <c r="B126" s="33"/>
      <c r="C126" s="37" t="s">
        <v>113</v>
      </c>
      <c r="D126" s="31">
        <f>passengers!P126</f>
        <v>0</v>
      </c>
      <c r="E126" s="31">
        <f>passengers!Q126</f>
        <v>0</v>
      </c>
      <c r="F126" s="31">
        <f>passengers!R126</f>
        <v>0</v>
      </c>
      <c r="G126" s="31">
        <f>passengers!S126</f>
        <v>0</v>
      </c>
      <c r="H126" s="31">
        <f>passengers!AF126</f>
        <v>0</v>
      </c>
      <c r="I126" s="31">
        <f>passengers!AG126</f>
        <v>0</v>
      </c>
      <c r="J126" s="31">
        <f>passengers!AH126</f>
        <v>0</v>
      </c>
      <c r="K126" s="31">
        <f>passengers!AI126</f>
        <v>0</v>
      </c>
      <c r="L126" s="31"/>
      <c r="M126" s="31"/>
      <c r="N126" s="31"/>
      <c r="O126" s="31"/>
      <c r="P126" s="31"/>
      <c r="Q126" s="31"/>
      <c r="R126" s="31"/>
      <c r="S126" s="31"/>
      <c r="T126" s="31">
        <f t="shared" si="7"/>
        <v>0</v>
      </c>
      <c r="U126" s="31">
        <f t="shared" si="7"/>
        <v>0</v>
      </c>
      <c r="V126" s="31">
        <f t="shared" si="7"/>
        <v>0</v>
      </c>
      <c r="W126" s="31">
        <f t="shared" si="7"/>
        <v>0</v>
      </c>
    </row>
    <row r="127" spans="1:23" s="3" customFormat="1" ht="15" customHeight="1" x14ac:dyDescent="0.3">
      <c r="A127" s="35"/>
      <c r="B127" s="33"/>
      <c r="C127" s="34" t="s">
        <v>114</v>
      </c>
      <c r="D127" s="31">
        <f>passengers!P127</f>
        <v>17557</v>
      </c>
      <c r="E127" s="31">
        <f>passengers!Q127</f>
        <v>9140</v>
      </c>
      <c r="F127" s="31">
        <f>passengers!R127</f>
        <v>8417</v>
      </c>
      <c r="G127" s="31">
        <f>passengers!S127</f>
        <v>0</v>
      </c>
      <c r="H127" s="31">
        <f>passengers!AF127</f>
        <v>39155</v>
      </c>
      <c r="I127" s="31">
        <f>passengers!AG127</f>
        <v>22116</v>
      </c>
      <c r="J127" s="31">
        <f>passengers!AH127</f>
        <v>17039</v>
      </c>
      <c r="K127" s="31">
        <f>passengers!AI127</f>
        <v>0</v>
      </c>
      <c r="L127" s="31">
        <f>passengers!AV127</f>
        <v>19105</v>
      </c>
      <c r="M127" s="31">
        <f>passengers!AW127</f>
        <v>10471</v>
      </c>
      <c r="N127" s="31">
        <f>passengers!AX127</f>
        <v>8634</v>
      </c>
      <c r="O127" s="31">
        <f>passengers!AY127</f>
        <v>0</v>
      </c>
      <c r="P127" s="31">
        <f>passengers!BL127</f>
        <v>23810</v>
      </c>
      <c r="Q127" s="31">
        <f>passengers!BM127</f>
        <v>13262</v>
      </c>
      <c r="R127" s="31">
        <f>passengers!BN127</f>
        <v>10548</v>
      </c>
      <c r="S127" s="31">
        <f>passengers!BO127</f>
        <v>0</v>
      </c>
      <c r="T127" s="31">
        <f t="shared" ref="T127:W139" si="8">D127+H127+L127+P127</f>
        <v>99627</v>
      </c>
      <c r="U127" s="31">
        <f t="shared" si="8"/>
        <v>54989</v>
      </c>
      <c r="V127" s="31">
        <f t="shared" si="8"/>
        <v>44638</v>
      </c>
      <c r="W127" s="31">
        <f t="shared" si="8"/>
        <v>0</v>
      </c>
    </row>
    <row r="128" spans="1:23" s="3" customFormat="1" ht="15" customHeight="1" x14ac:dyDescent="0.3">
      <c r="A128" s="35"/>
      <c r="B128" s="33"/>
      <c r="C128" s="37" t="s">
        <v>115</v>
      </c>
      <c r="D128" s="31">
        <f>passengers!P128</f>
        <v>8031</v>
      </c>
      <c r="E128" s="31">
        <f>passengers!Q128</f>
        <v>5105</v>
      </c>
      <c r="F128" s="31">
        <f>passengers!R128</f>
        <v>2926</v>
      </c>
      <c r="G128" s="31">
        <f>passengers!S128</f>
        <v>0</v>
      </c>
      <c r="H128" s="31">
        <f>passengers!AF128</f>
        <v>14734</v>
      </c>
      <c r="I128" s="31">
        <f>passengers!AG128</f>
        <v>10429</v>
      </c>
      <c r="J128" s="31">
        <f>passengers!AH128</f>
        <v>4305</v>
      </c>
      <c r="K128" s="31">
        <f>passengers!AI128</f>
        <v>0</v>
      </c>
      <c r="L128" s="31">
        <f>passengers!AV128</f>
        <v>8558</v>
      </c>
      <c r="M128" s="31">
        <f>passengers!AW128</f>
        <v>5527</v>
      </c>
      <c r="N128" s="31">
        <f>passengers!AX128</f>
        <v>3031</v>
      </c>
      <c r="O128" s="31">
        <f>passengers!AY128</f>
        <v>0</v>
      </c>
      <c r="P128" s="31">
        <f>passengers!BL128</f>
        <v>8302</v>
      </c>
      <c r="Q128" s="31">
        <f>passengers!BM128</f>
        <v>5253</v>
      </c>
      <c r="R128" s="31">
        <f>passengers!BN128</f>
        <v>3049</v>
      </c>
      <c r="S128" s="31">
        <f>passengers!BO128</f>
        <v>0</v>
      </c>
      <c r="T128" s="31">
        <f t="shared" si="8"/>
        <v>39625</v>
      </c>
      <c r="U128" s="31">
        <f t="shared" si="8"/>
        <v>26314</v>
      </c>
      <c r="V128" s="31">
        <f t="shared" si="8"/>
        <v>13311</v>
      </c>
      <c r="W128" s="31">
        <f t="shared" si="8"/>
        <v>0</v>
      </c>
    </row>
    <row r="129" spans="1:23" s="3" customFormat="1" ht="15" customHeight="1" x14ac:dyDescent="0.3">
      <c r="A129" s="35"/>
      <c r="B129" s="33"/>
      <c r="C129" s="37" t="s">
        <v>116</v>
      </c>
      <c r="D129" s="31">
        <f>passengers!P129</f>
        <v>9526</v>
      </c>
      <c r="E129" s="31">
        <f>passengers!Q129</f>
        <v>4035</v>
      </c>
      <c r="F129" s="31">
        <f>passengers!R129</f>
        <v>5491</v>
      </c>
      <c r="G129" s="31">
        <f>passengers!S129</f>
        <v>0</v>
      </c>
      <c r="H129" s="31">
        <f>passengers!AF129</f>
        <v>24421</v>
      </c>
      <c r="I129" s="31">
        <f>passengers!AG129</f>
        <v>11687</v>
      </c>
      <c r="J129" s="31">
        <f>passengers!AH129</f>
        <v>12734</v>
      </c>
      <c r="K129" s="31">
        <f>passengers!AI129</f>
        <v>0</v>
      </c>
      <c r="L129" s="31">
        <f>passengers!AV129</f>
        <v>10547</v>
      </c>
      <c r="M129" s="31">
        <f>passengers!AW129</f>
        <v>4944</v>
      </c>
      <c r="N129" s="31">
        <f>passengers!AX129</f>
        <v>5603</v>
      </c>
      <c r="O129" s="31">
        <f>passengers!AY129</f>
        <v>0</v>
      </c>
      <c r="P129" s="31">
        <f>passengers!BL129</f>
        <v>15508</v>
      </c>
      <c r="Q129" s="31">
        <f>passengers!BM129</f>
        <v>8009</v>
      </c>
      <c r="R129" s="31">
        <f>passengers!BN129</f>
        <v>7499</v>
      </c>
      <c r="S129" s="31">
        <f>passengers!BO129</f>
        <v>0</v>
      </c>
      <c r="T129" s="31">
        <f t="shared" si="8"/>
        <v>60002</v>
      </c>
      <c r="U129" s="31">
        <f t="shared" si="8"/>
        <v>28675</v>
      </c>
      <c r="V129" s="31">
        <f t="shared" si="8"/>
        <v>31327</v>
      </c>
      <c r="W129" s="31">
        <f t="shared" si="8"/>
        <v>0</v>
      </c>
    </row>
    <row r="130" spans="1:23" s="3" customFormat="1" ht="15" customHeight="1" x14ac:dyDescent="0.3">
      <c r="A130" s="35"/>
      <c r="B130" s="33"/>
      <c r="C130" s="34" t="s">
        <v>117</v>
      </c>
      <c r="D130" s="31">
        <f>passengers!P130</f>
        <v>54221</v>
      </c>
      <c r="E130" s="31">
        <f>passengers!Q130</f>
        <v>25087</v>
      </c>
      <c r="F130" s="31">
        <f>passengers!R130</f>
        <v>29134</v>
      </c>
      <c r="G130" s="31">
        <f>passengers!S130</f>
        <v>0</v>
      </c>
      <c r="H130" s="31">
        <f>passengers!AF130</f>
        <v>51882</v>
      </c>
      <c r="I130" s="31">
        <f>passengers!AG130</f>
        <v>24616</v>
      </c>
      <c r="J130" s="31">
        <f>passengers!AH130</f>
        <v>27266</v>
      </c>
      <c r="K130" s="31">
        <f>passengers!AI130</f>
        <v>0</v>
      </c>
      <c r="L130" s="31">
        <f>passengers!AV130</f>
        <v>21356</v>
      </c>
      <c r="M130" s="31">
        <f>passengers!AW130</f>
        <v>10131</v>
      </c>
      <c r="N130" s="31">
        <f>passengers!AX130</f>
        <v>10906</v>
      </c>
      <c r="O130" s="31">
        <f>passengers!AY130</f>
        <v>319</v>
      </c>
      <c r="P130" s="31">
        <f>passengers!BL130</f>
        <v>45084</v>
      </c>
      <c r="Q130" s="31">
        <f>passengers!BM130</f>
        <v>20782</v>
      </c>
      <c r="R130" s="31">
        <f>passengers!BN130</f>
        <v>24302</v>
      </c>
      <c r="S130" s="31">
        <f>passengers!BO130</f>
        <v>0</v>
      </c>
      <c r="T130" s="31">
        <f t="shared" si="8"/>
        <v>172543</v>
      </c>
      <c r="U130" s="31">
        <f t="shared" si="8"/>
        <v>80616</v>
      </c>
      <c r="V130" s="31">
        <f t="shared" si="8"/>
        <v>91608</v>
      </c>
      <c r="W130" s="31">
        <f t="shared" si="8"/>
        <v>319</v>
      </c>
    </row>
    <row r="131" spans="1:23" s="3" customFormat="1" ht="15" customHeight="1" x14ac:dyDescent="0.3">
      <c r="A131" s="35"/>
      <c r="B131" s="33"/>
      <c r="C131" s="37" t="s">
        <v>118</v>
      </c>
      <c r="D131" s="31">
        <f>passengers!P131</f>
        <v>50683</v>
      </c>
      <c r="E131" s="31">
        <f>passengers!Q131</f>
        <v>23027</v>
      </c>
      <c r="F131" s="31">
        <f>passengers!R131</f>
        <v>27656</v>
      </c>
      <c r="G131" s="31">
        <f>passengers!S131</f>
        <v>0</v>
      </c>
      <c r="H131" s="31">
        <f>passengers!AF131</f>
        <v>46193</v>
      </c>
      <c r="I131" s="31">
        <f>passengers!AG131</f>
        <v>21774</v>
      </c>
      <c r="J131" s="31">
        <f>passengers!AH131</f>
        <v>24419</v>
      </c>
      <c r="K131" s="31">
        <f>passengers!AI131</f>
        <v>0</v>
      </c>
      <c r="L131" s="31">
        <f>passengers!AV131</f>
        <v>18694</v>
      </c>
      <c r="M131" s="31">
        <f>passengers!AW131</f>
        <v>8902</v>
      </c>
      <c r="N131" s="31">
        <f>passengers!AX131</f>
        <v>9792</v>
      </c>
      <c r="O131" s="31">
        <f>passengers!AY131</f>
        <v>0</v>
      </c>
      <c r="P131" s="31">
        <f>passengers!BL131</f>
        <v>42444</v>
      </c>
      <c r="Q131" s="31">
        <f>passengers!BM131</f>
        <v>19533</v>
      </c>
      <c r="R131" s="31">
        <f>passengers!BN131</f>
        <v>22911</v>
      </c>
      <c r="S131" s="31">
        <f>passengers!BO131</f>
        <v>0</v>
      </c>
      <c r="T131" s="31">
        <f t="shared" si="8"/>
        <v>158014</v>
      </c>
      <c r="U131" s="31">
        <f t="shared" si="8"/>
        <v>73236</v>
      </c>
      <c r="V131" s="31">
        <f t="shared" si="8"/>
        <v>84778</v>
      </c>
      <c r="W131" s="31">
        <f t="shared" si="8"/>
        <v>0</v>
      </c>
    </row>
    <row r="132" spans="1:23" s="3" customFormat="1" ht="15" customHeight="1" x14ac:dyDescent="0.3">
      <c r="A132" s="35"/>
      <c r="B132" s="33"/>
      <c r="C132" s="37" t="s">
        <v>119</v>
      </c>
      <c r="D132" s="31">
        <f>passengers!P132</f>
        <v>3538</v>
      </c>
      <c r="E132" s="31">
        <f>passengers!Q132</f>
        <v>2060</v>
      </c>
      <c r="F132" s="31">
        <f>passengers!R132</f>
        <v>1478</v>
      </c>
      <c r="G132" s="31">
        <f>passengers!S132</f>
        <v>0</v>
      </c>
      <c r="H132" s="31">
        <f>passengers!AF132</f>
        <v>5689</v>
      </c>
      <c r="I132" s="31">
        <f>passengers!AG132</f>
        <v>2842</v>
      </c>
      <c r="J132" s="31">
        <f>passengers!AH132</f>
        <v>2847</v>
      </c>
      <c r="K132" s="31">
        <f>passengers!AI132</f>
        <v>0</v>
      </c>
      <c r="L132" s="31">
        <f>passengers!AV132</f>
        <v>2343</v>
      </c>
      <c r="M132" s="31">
        <f>passengers!AW132</f>
        <v>1229</v>
      </c>
      <c r="N132" s="31">
        <f>passengers!AX132</f>
        <v>1114</v>
      </c>
      <c r="O132" s="31">
        <f>passengers!AY132</f>
        <v>0</v>
      </c>
      <c r="P132" s="31">
        <f>passengers!BL132</f>
        <v>2640</v>
      </c>
      <c r="Q132" s="31">
        <f>passengers!BM132</f>
        <v>1249</v>
      </c>
      <c r="R132" s="31">
        <f>passengers!BN132</f>
        <v>1391</v>
      </c>
      <c r="S132" s="31">
        <f>passengers!BO132</f>
        <v>0</v>
      </c>
      <c r="T132" s="31">
        <f t="shared" si="8"/>
        <v>14210</v>
      </c>
      <c r="U132" s="31">
        <f t="shared" si="8"/>
        <v>7380</v>
      </c>
      <c r="V132" s="31">
        <f t="shared" si="8"/>
        <v>6830</v>
      </c>
      <c r="W132" s="31">
        <f t="shared" si="8"/>
        <v>0</v>
      </c>
    </row>
    <row r="133" spans="1:23" s="3" customFormat="1" ht="15" customHeight="1" x14ac:dyDescent="0.3">
      <c r="A133" s="35"/>
      <c r="B133" s="33"/>
      <c r="C133" s="37" t="s">
        <v>120</v>
      </c>
      <c r="D133" s="31">
        <f>passengers!P133</f>
        <v>0</v>
      </c>
      <c r="E133" s="31">
        <f>passengers!Q133</f>
        <v>0</v>
      </c>
      <c r="F133" s="31">
        <f>passengers!R133</f>
        <v>0</v>
      </c>
      <c r="G133" s="31">
        <f>passengers!S133</f>
        <v>0</v>
      </c>
      <c r="H133" s="31">
        <f>passengers!AF133</f>
        <v>0</v>
      </c>
      <c r="I133" s="31">
        <f>passengers!AG133</f>
        <v>0</v>
      </c>
      <c r="J133" s="31">
        <f>passengers!AH133</f>
        <v>0</v>
      </c>
      <c r="K133" s="31">
        <f>passengers!AI133</f>
        <v>0</v>
      </c>
      <c r="L133" s="31">
        <f>passengers!AV133</f>
        <v>319</v>
      </c>
      <c r="M133" s="31">
        <f>passengers!AW133</f>
        <v>0</v>
      </c>
      <c r="N133" s="31">
        <f>passengers!AX133</f>
        <v>0</v>
      </c>
      <c r="O133" s="31">
        <f>passengers!AY133</f>
        <v>319</v>
      </c>
      <c r="P133" s="31">
        <f>passengers!BL133</f>
        <v>0</v>
      </c>
      <c r="Q133" s="31">
        <f>passengers!BM133</f>
        <v>0</v>
      </c>
      <c r="R133" s="31">
        <f>passengers!BN133</f>
        <v>0</v>
      </c>
      <c r="S133" s="31">
        <f>passengers!BO133</f>
        <v>0</v>
      </c>
      <c r="T133" s="31">
        <f t="shared" si="8"/>
        <v>319</v>
      </c>
      <c r="U133" s="31">
        <f t="shared" si="8"/>
        <v>0</v>
      </c>
      <c r="V133" s="31">
        <f t="shared" si="8"/>
        <v>0</v>
      </c>
      <c r="W133" s="31">
        <f t="shared" si="8"/>
        <v>319</v>
      </c>
    </row>
    <row r="134" spans="1:23" s="3" customFormat="1" ht="15" customHeight="1" x14ac:dyDescent="0.3">
      <c r="A134" s="35"/>
      <c r="B134" s="33"/>
      <c r="C134" s="34" t="s">
        <v>56</v>
      </c>
      <c r="D134" s="31">
        <f>passengers!P134</f>
        <v>305</v>
      </c>
      <c r="E134" s="31">
        <f>passengers!Q134</f>
        <v>91</v>
      </c>
      <c r="F134" s="31">
        <f>passengers!R134</f>
        <v>214</v>
      </c>
      <c r="G134" s="31">
        <f>passengers!S134</f>
        <v>0</v>
      </c>
      <c r="H134" s="31">
        <f>passengers!AF134</f>
        <v>563</v>
      </c>
      <c r="I134" s="31">
        <f>passengers!AG134</f>
        <v>84</v>
      </c>
      <c r="J134" s="31">
        <f>passengers!AH134</f>
        <v>479</v>
      </c>
      <c r="K134" s="31">
        <f>passengers!AI134</f>
        <v>0</v>
      </c>
      <c r="L134" s="31">
        <f>passengers!AV134</f>
        <v>274</v>
      </c>
      <c r="M134" s="31">
        <f>passengers!AW134</f>
        <v>77</v>
      </c>
      <c r="N134" s="31">
        <f>passengers!AX134</f>
        <v>197</v>
      </c>
      <c r="O134" s="31">
        <f>passengers!AY134</f>
        <v>0</v>
      </c>
      <c r="P134" s="31">
        <f>passengers!BL134</f>
        <v>212</v>
      </c>
      <c r="Q134" s="31">
        <f>passengers!BM134</f>
        <v>31</v>
      </c>
      <c r="R134" s="31">
        <f>passengers!BN134</f>
        <v>181</v>
      </c>
      <c r="S134" s="31">
        <f>passengers!BO134</f>
        <v>0</v>
      </c>
      <c r="T134" s="31">
        <f t="shared" si="8"/>
        <v>1354</v>
      </c>
      <c r="U134" s="31">
        <f t="shared" si="8"/>
        <v>283</v>
      </c>
      <c r="V134" s="31">
        <f t="shared" si="8"/>
        <v>1071</v>
      </c>
      <c r="W134" s="31">
        <f t="shared" si="8"/>
        <v>0</v>
      </c>
    </row>
    <row r="135" spans="1:23" s="3" customFormat="1" ht="15" customHeight="1" x14ac:dyDescent="0.3">
      <c r="A135" s="35"/>
      <c r="B135" s="33"/>
      <c r="C135" s="34" t="s">
        <v>27</v>
      </c>
      <c r="D135" s="31">
        <f>passengers!P135</f>
        <v>0</v>
      </c>
      <c r="E135" s="31">
        <f>passengers!Q135</f>
        <v>0</v>
      </c>
      <c r="F135" s="31">
        <f>passengers!R135</f>
        <v>0</v>
      </c>
      <c r="G135" s="31">
        <f>passengers!S135</f>
        <v>0</v>
      </c>
      <c r="H135" s="31">
        <f>passengers!AF135</f>
        <v>0</v>
      </c>
      <c r="I135" s="31">
        <f>passengers!AG135</f>
        <v>0</v>
      </c>
      <c r="J135" s="31">
        <f>passengers!AH135</f>
        <v>0</v>
      </c>
      <c r="K135" s="31">
        <f>passengers!AI135</f>
        <v>0</v>
      </c>
      <c r="L135" s="31">
        <f>passengers!AV135</f>
        <v>0</v>
      </c>
      <c r="M135" s="31">
        <f>passengers!AW135</f>
        <v>0</v>
      </c>
      <c r="N135" s="31">
        <f>passengers!AX135</f>
        <v>0</v>
      </c>
      <c r="O135" s="31">
        <f>passengers!AY135</f>
        <v>0</v>
      </c>
      <c r="P135" s="31">
        <f>passengers!BL135</f>
        <v>0</v>
      </c>
      <c r="Q135" s="31">
        <f>passengers!BM135</f>
        <v>0</v>
      </c>
      <c r="R135" s="31">
        <f>passengers!BN135</f>
        <v>0</v>
      </c>
      <c r="S135" s="31">
        <f>passengers!BO135</f>
        <v>0</v>
      </c>
      <c r="T135" s="31">
        <f t="shared" si="8"/>
        <v>0</v>
      </c>
      <c r="U135" s="31">
        <f t="shared" si="8"/>
        <v>0</v>
      </c>
      <c r="V135" s="31">
        <f t="shared" si="8"/>
        <v>0</v>
      </c>
      <c r="W135" s="31">
        <f t="shared" si="8"/>
        <v>0</v>
      </c>
    </row>
    <row r="136" spans="1:23" s="3" customFormat="1" ht="15" customHeight="1" x14ac:dyDescent="0.3">
      <c r="A136" s="35"/>
      <c r="B136" s="33"/>
      <c r="C136" s="3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1:23" s="3" customFormat="1" ht="15" customHeight="1" x14ac:dyDescent="0.3">
      <c r="A137" s="32"/>
      <c r="B137" s="33" t="s">
        <v>121</v>
      </c>
      <c r="C137" s="34"/>
      <c r="D137" s="31">
        <f>passengers!P137</f>
        <v>1961048</v>
      </c>
      <c r="E137" s="31">
        <f>passengers!Q137</f>
        <v>1001438</v>
      </c>
      <c r="F137" s="31">
        <f>passengers!R137</f>
        <v>959610</v>
      </c>
      <c r="G137" s="31">
        <f>passengers!S137</f>
        <v>0</v>
      </c>
      <c r="H137" s="31">
        <f>passengers!AF137</f>
        <v>3231905</v>
      </c>
      <c r="I137" s="31">
        <f>passengers!AG137</f>
        <v>1664569</v>
      </c>
      <c r="J137" s="31">
        <f>passengers!AH137</f>
        <v>1567336</v>
      </c>
      <c r="K137" s="31">
        <f>passengers!AI137</f>
        <v>0</v>
      </c>
      <c r="L137" s="31">
        <f>passengers!AV137</f>
        <v>1444770</v>
      </c>
      <c r="M137" s="31">
        <f>passengers!AW137</f>
        <v>767282</v>
      </c>
      <c r="N137" s="31">
        <f>passengers!AX137</f>
        <v>677488</v>
      </c>
      <c r="O137" s="31">
        <f>passengers!AY137</f>
        <v>0</v>
      </c>
      <c r="P137" s="31">
        <f>passengers!BL137</f>
        <v>1861538</v>
      </c>
      <c r="Q137" s="31">
        <f>passengers!BM137</f>
        <v>978241</v>
      </c>
      <c r="R137" s="31">
        <f>passengers!BN137</f>
        <v>883297</v>
      </c>
      <c r="S137" s="31">
        <f>passengers!BO137</f>
        <v>0</v>
      </c>
      <c r="T137" s="31">
        <f t="shared" ref="T137:W155" si="9">D137+H137+L137+P137</f>
        <v>8499261</v>
      </c>
      <c r="U137" s="31">
        <f t="shared" si="9"/>
        <v>4411530</v>
      </c>
      <c r="V137" s="31">
        <f t="shared" si="9"/>
        <v>4087731</v>
      </c>
      <c r="W137" s="31">
        <f t="shared" si="9"/>
        <v>0</v>
      </c>
    </row>
    <row r="138" spans="1:23" s="3" customFormat="1" ht="15" customHeight="1" x14ac:dyDescent="0.3">
      <c r="A138" s="35"/>
      <c r="B138" s="33"/>
      <c r="C138" s="34" t="s">
        <v>122</v>
      </c>
      <c r="D138" s="31">
        <f>passengers!P138</f>
        <v>1305685</v>
      </c>
      <c r="E138" s="31">
        <f>passengers!Q138</f>
        <v>657142</v>
      </c>
      <c r="F138" s="31">
        <f>passengers!R138</f>
        <v>648543</v>
      </c>
      <c r="G138" s="31">
        <f>passengers!S138</f>
        <v>0</v>
      </c>
      <c r="H138" s="31">
        <f>passengers!AF138</f>
        <v>2063238</v>
      </c>
      <c r="I138" s="31">
        <f>passengers!AG138</f>
        <v>1066257</v>
      </c>
      <c r="J138" s="31">
        <f>passengers!AH138</f>
        <v>996981</v>
      </c>
      <c r="K138" s="31">
        <f>passengers!AI138</f>
        <v>0</v>
      </c>
      <c r="L138" s="31">
        <f>passengers!AV138</f>
        <v>1012041</v>
      </c>
      <c r="M138" s="31">
        <f>passengers!AW138</f>
        <v>543957</v>
      </c>
      <c r="N138" s="31">
        <f>passengers!AX138</f>
        <v>468084</v>
      </c>
      <c r="O138" s="31">
        <f>passengers!AY138</f>
        <v>0</v>
      </c>
      <c r="P138" s="31">
        <f>passengers!BL138</f>
        <v>1227018</v>
      </c>
      <c r="Q138" s="31">
        <f>passengers!BM138</f>
        <v>660104</v>
      </c>
      <c r="R138" s="31">
        <f>passengers!BN138</f>
        <v>566914</v>
      </c>
      <c r="S138" s="31">
        <f>passengers!BO138</f>
        <v>0</v>
      </c>
      <c r="T138" s="31">
        <f t="shared" si="9"/>
        <v>5607982</v>
      </c>
      <c r="U138" s="31">
        <f t="shared" si="9"/>
        <v>2927460</v>
      </c>
      <c r="V138" s="31">
        <f t="shared" si="9"/>
        <v>2680522</v>
      </c>
      <c r="W138" s="31">
        <f t="shared" si="9"/>
        <v>0</v>
      </c>
    </row>
    <row r="139" spans="1:23" s="3" customFormat="1" ht="15" customHeight="1" x14ac:dyDescent="0.3">
      <c r="A139" s="35"/>
      <c r="B139" s="33"/>
      <c r="C139" s="37" t="s">
        <v>123</v>
      </c>
      <c r="D139" s="31">
        <f>passengers!P139</f>
        <v>553592</v>
      </c>
      <c r="E139" s="31">
        <f>passengers!Q139</f>
        <v>266391</v>
      </c>
      <c r="F139" s="31">
        <f>passengers!R139</f>
        <v>287201</v>
      </c>
      <c r="G139" s="31">
        <f>passengers!S139</f>
        <v>0</v>
      </c>
      <c r="H139" s="31">
        <f>passengers!AF139</f>
        <v>770418</v>
      </c>
      <c r="I139" s="31">
        <f>passengers!AG139</f>
        <v>366883</v>
      </c>
      <c r="J139" s="31">
        <f>passengers!AH139</f>
        <v>403535</v>
      </c>
      <c r="K139" s="31">
        <f>passengers!AI139</f>
        <v>0</v>
      </c>
      <c r="L139" s="31">
        <f>passengers!AV139</f>
        <v>369553</v>
      </c>
      <c r="M139" s="31">
        <f>passengers!AW139</f>
        <v>181670</v>
      </c>
      <c r="N139" s="31">
        <f>passengers!AX139</f>
        <v>187883</v>
      </c>
      <c r="O139" s="31">
        <f>passengers!AY139</f>
        <v>0</v>
      </c>
      <c r="P139" s="31">
        <f>passengers!BL139</f>
        <v>506362</v>
      </c>
      <c r="Q139" s="31">
        <f>passengers!BM139</f>
        <v>256149</v>
      </c>
      <c r="R139" s="31">
        <f>passengers!BN139</f>
        <v>250213</v>
      </c>
      <c r="S139" s="31">
        <f>passengers!BO139</f>
        <v>0</v>
      </c>
      <c r="T139" s="31">
        <f t="shared" si="9"/>
        <v>2199925</v>
      </c>
      <c r="U139" s="31">
        <f t="shared" si="9"/>
        <v>1071093</v>
      </c>
      <c r="V139" s="31">
        <f t="shared" si="9"/>
        <v>1128832</v>
      </c>
      <c r="W139" s="31">
        <f t="shared" si="9"/>
        <v>0</v>
      </c>
    </row>
    <row r="140" spans="1:23" s="3" customFormat="1" ht="15" customHeight="1" x14ac:dyDescent="0.3">
      <c r="A140" s="35"/>
      <c r="B140" s="33"/>
      <c r="C140" s="37" t="s">
        <v>124</v>
      </c>
      <c r="D140" s="31">
        <f>passengers!P140</f>
        <v>752093</v>
      </c>
      <c r="E140" s="31">
        <f>passengers!Q140</f>
        <v>390751</v>
      </c>
      <c r="F140" s="31">
        <f>passengers!R140</f>
        <v>361342</v>
      </c>
      <c r="G140" s="31">
        <f>passengers!S140</f>
        <v>0</v>
      </c>
      <c r="H140" s="31">
        <f>passengers!AF140</f>
        <v>1292820</v>
      </c>
      <c r="I140" s="31">
        <f>passengers!AG140</f>
        <v>699374</v>
      </c>
      <c r="J140" s="31">
        <f>passengers!AH140</f>
        <v>593446</v>
      </c>
      <c r="K140" s="31">
        <f>passengers!AI140</f>
        <v>0</v>
      </c>
      <c r="L140" s="31">
        <f>passengers!AV140</f>
        <v>642488</v>
      </c>
      <c r="M140" s="31">
        <f>passengers!AW140</f>
        <v>362287</v>
      </c>
      <c r="N140" s="31">
        <f>passengers!AX140</f>
        <v>280201</v>
      </c>
      <c r="O140" s="31">
        <f>passengers!AY140</f>
        <v>0</v>
      </c>
      <c r="P140" s="31">
        <f>passengers!BL140</f>
        <v>720656</v>
      </c>
      <c r="Q140" s="31">
        <f>passengers!BM140</f>
        <v>403955</v>
      </c>
      <c r="R140" s="31">
        <f>passengers!BN140</f>
        <v>316701</v>
      </c>
      <c r="S140" s="31">
        <f>passengers!BO140</f>
        <v>0</v>
      </c>
      <c r="T140" s="31">
        <f t="shared" si="9"/>
        <v>3408057</v>
      </c>
      <c r="U140" s="31">
        <f t="shared" si="9"/>
        <v>1856367</v>
      </c>
      <c r="V140" s="31">
        <f t="shared" si="9"/>
        <v>1551690</v>
      </c>
      <c r="W140" s="31">
        <f t="shared" si="9"/>
        <v>0</v>
      </c>
    </row>
    <row r="141" spans="1:23" s="3" customFormat="1" ht="15" customHeight="1" x14ac:dyDescent="0.3">
      <c r="A141" s="35"/>
      <c r="B141" s="33"/>
      <c r="C141" s="34" t="s">
        <v>125</v>
      </c>
      <c r="D141" s="31">
        <f>passengers!P141</f>
        <v>20180</v>
      </c>
      <c r="E141" s="31">
        <f>passengers!Q141</f>
        <v>10943</v>
      </c>
      <c r="F141" s="31">
        <f>passengers!R141</f>
        <v>9237</v>
      </c>
      <c r="G141" s="31">
        <f>passengers!S141</f>
        <v>0</v>
      </c>
      <c r="H141" s="31">
        <f>passengers!AF141</f>
        <v>49418</v>
      </c>
      <c r="I141" s="31">
        <f>passengers!AG141</f>
        <v>25320</v>
      </c>
      <c r="J141" s="31">
        <f>passengers!AH141</f>
        <v>24098</v>
      </c>
      <c r="K141" s="31">
        <f>passengers!AI141</f>
        <v>0</v>
      </c>
      <c r="L141" s="31">
        <f>passengers!AV141</f>
        <v>10968</v>
      </c>
      <c r="M141" s="31">
        <f>passengers!AW141</f>
        <v>5622</v>
      </c>
      <c r="N141" s="31">
        <f>passengers!AX141</f>
        <v>5346</v>
      </c>
      <c r="O141" s="31">
        <f>passengers!AY141</f>
        <v>0</v>
      </c>
      <c r="P141" s="31">
        <f>passengers!BL141</f>
        <v>21960</v>
      </c>
      <c r="Q141" s="31">
        <f>passengers!BM141</f>
        <v>10780</v>
      </c>
      <c r="R141" s="31">
        <f>passengers!BN141</f>
        <v>11180</v>
      </c>
      <c r="S141" s="31">
        <f>passengers!BO141</f>
        <v>0</v>
      </c>
      <c r="T141" s="31">
        <f t="shared" si="9"/>
        <v>102526</v>
      </c>
      <c r="U141" s="31">
        <f t="shared" si="9"/>
        <v>52665</v>
      </c>
      <c r="V141" s="31">
        <f t="shared" si="9"/>
        <v>49861</v>
      </c>
      <c r="W141" s="31">
        <f t="shared" si="9"/>
        <v>0</v>
      </c>
    </row>
    <row r="142" spans="1:23" s="3" customFormat="1" ht="15" customHeight="1" x14ac:dyDescent="0.3">
      <c r="A142" s="35"/>
      <c r="B142" s="33"/>
      <c r="C142" s="37" t="s">
        <v>126</v>
      </c>
      <c r="D142" s="31">
        <f>passengers!P142</f>
        <v>9396</v>
      </c>
      <c r="E142" s="31">
        <f>passengers!Q142</f>
        <v>5477</v>
      </c>
      <c r="F142" s="31">
        <f>passengers!R142</f>
        <v>3919</v>
      </c>
      <c r="G142" s="31">
        <f>passengers!S142</f>
        <v>0</v>
      </c>
      <c r="H142" s="31">
        <f>passengers!AF142</f>
        <v>23236</v>
      </c>
      <c r="I142" s="31">
        <f>passengers!AG142</f>
        <v>12341</v>
      </c>
      <c r="J142" s="31">
        <f>passengers!AH142</f>
        <v>10895</v>
      </c>
      <c r="K142" s="31">
        <f>passengers!AI142</f>
        <v>0</v>
      </c>
      <c r="L142" s="31">
        <f>passengers!AV142</f>
        <v>7107</v>
      </c>
      <c r="M142" s="31">
        <f>passengers!AW142</f>
        <v>3748</v>
      </c>
      <c r="N142" s="31">
        <f>passengers!AX142</f>
        <v>3359</v>
      </c>
      <c r="O142" s="31">
        <f>passengers!AY142</f>
        <v>0</v>
      </c>
      <c r="P142" s="31">
        <f>passengers!BL142</f>
        <v>8912</v>
      </c>
      <c r="Q142" s="31">
        <f>passengers!BM142</f>
        <v>4798</v>
      </c>
      <c r="R142" s="31">
        <f>passengers!BN142</f>
        <v>4114</v>
      </c>
      <c r="S142" s="31">
        <f>passengers!BO142</f>
        <v>0</v>
      </c>
      <c r="T142" s="31">
        <f t="shared" si="9"/>
        <v>48651</v>
      </c>
      <c r="U142" s="31">
        <f t="shared" si="9"/>
        <v>26364</v>
      </c>
      <c r="V142" s="31">
        <f t="shared" si="9"/>
        <v>22287</v>
      </c>
      <c r="W142" s="31">
        <f t="shared" si="9"/>
        <v>0</v>
      </c>
    </row>
    <row r="143" spans="1:23" s="3" customFormat="1" ht="15" customHeight="1" x14ac:dyDescent="0.3">
      <c r="A143" s="35"/>
      <c r="B143" s="33"/>
      <c r="C143" s="37" t="s">
        <v>127</v>
      </c>
      <c r="D143" s="31">
        <f>passengers!P143</f>
        <v>10784</v>
      </c>
      <c r="E143" s="31">
        <f>passengers!Q143</f>
        <v>5466</v>
      </c>
      <c r="F143" s="31">
        <f>passengers!R143</f>
        <v>5318</v>
      </c>
      <c r="G143" s="31">
        <f>passengers!S143</f>
        <v>0</v>
      </c>
      <c r="H143" s="31">
        <f>passengers!AF143</f>
        <v>26182</v>
      </c>
      <c r="I143" s="31">
        <f>passengers!AG143</f>
        <v>12979</v>
      </c>
      <c r="J143" s="31">
        <f>passengers!AH143</f>
        <v>13203</v>
      </c>
      <c r="K143" s="31">
        <f>passengers!AI143</f>
        <v>0</v>
      </c>
      <c r="L143" s="31">
        <f>passengers!AV143</f>
        <v>3861</v>
      </c>
      <c r="M143" s="31">
        <f>passengers!AW143</f>
        <v>1874</v>
      </c>
      <c r="N143" s="31">
        <f>passengers!AX143</f>
        <v>1987</v>
      </c>
      <c r="O143" s="31">
        <f>passengers!AY143</f>
        <v>0</v>
      </c>
      <c r="P143" s="31">
        <f>passengers!BL143</f>
        <v>13048</v>
      </c>
      <c r="Q143" s="31">
        <f>passengers!BM143</f>
        <v>5982</v>
      </c>
      <c r="R143" s="31">
        <f>passengers!BN143</f>
        <v>7066</v>
      </c>
      <c r="S143" s="31">
        <f>passengers!BO143</f>
        <v>0</v>
      </c>
      <c r="T143" s="31">
        <f t="shared" si="9"/>
        <v>53875</v>
      </c>
      <c r="U143" s="31">
        <f t="shared" si="9"/>
        <v>26301</v>
      </c>
      <c r="V143" s="31">
        <f t="shared" si="9"/>
        <v>27574</v>
      </c>
      <c r="W143" s="31">
        <f t="shared" si="9"/>
        <v>0</v>
      </c>
    </row>
    <row r="144" spans="1:23" s="3" customFormat="1" ht="15" customHeight="1" x14ac:dyDescent="0.3">
      <c r="A144" s="35"/>
      <c r="B144" s="33"/>
      <c r="C144" s="34" t="s">
        <v>128</v>
      </c>
      <c r="D144" s="31">
        <f>passengers!P144</f>
        <v>108384</v>
      </c>
      <c r="E144" s="31">
        <f>passengers!Q144</f>
        <v>56486</v>
      </c>
      <c r="F144" s="31">
        <f>passengers!R144</f>
        <v>51898</v>
      </c>
      <c r="G144" s="31">
        <f>passengers!S144</f>
        <v>0</v>
      </c>
      <c r="H144" s="31">
        <f>passengers!AF144</f>
        <v>212602</v>
      </c>
      <c r="I144" s="31">
        <f>passengers!AG144</f>
        <v>100458</v>
      </c>
      <c r="J144" s="31">
        <f>passengers!AH144</f>
        <v>112144</v>
      </c>
      <c r="K144" s="31">
        <f>passengers!AI144</f>
        <v>0</v>
      </c>
      <c r="L144" s="31">
        <f>passengers!AV144</f>
        <v>86587</v>
      </c>
      <c r="M144" s="31">
        <f>passengers!AW144</f>
        <v>41515</v>
      </c>
      <c r="N144" s="31">
        <f>passengers!AX144</f>
        <v>45072</v>
      </c>
      <c r="O144" s="31">
        <f>passengers!AY144</f>
        <v>0</v>
      </c>
      <c r="P144" s="31">
        <f>passengers!BL144</f>
        <v>126852</v>
      </c>
      <c r="Q144" s="31">
        <f>passengers!BM144</f>
        <v>63205</v>
      </c>
      <c r="R144" s="31">
        <f>passengers!BN144</f>
        <v>63647</v>
      </c>
      <c r="S144" s="31">
        <f>passengers!BO144</f>
        <v>0</v>
      </c>
      <c r="T144" s="31">
        <f t="shared" si="9"/>
        <v>534425</v>
      </c>
      <c r="U144" s="31">
        <f t="shared" si="9"/>
        <v>261664</v>
      </c>
      <c r="V144" s="31">
        <f t="shared" si="9"/>
        <v>272761</v>
      </c>
      <c r="W144" s="31">
        <f t="shared" si="9"/>
        <v>0</v>
      </c>
    </row>
    <row r="145" spans="1:23" s="3" customFormat="1" ht="15" customHeight="1" x14ac:dyDescent="0.3">
      <c r="A145" s="35"/>
      <c r="B145" s="33"/>
      <c r="C145" s="37" t="s">
        <v>129</v>
      </c>
      <c r="D145" s="31">
        <f>passengers!P145</f>
        <v>43210</v>
      </c>
      <c r="E145" s="31">
        <f>passengers!Q145</f>
        <v>23180</v>
      </c>
      <c r="F145" s="31">
        <f>passengers!R145</f>
        <v>20030</v>
      </c>
      <c r="G145" s="31">
        <f>passengers!S145</f>
        <v>0</v>
      </c>
      <c r="H145" s="31">
        <f>passengers!AF145</f>
        <v>96700</v>
      </c>
      <c r="I145" s="31">
        <f>passengers!AG145</f>
        <v>48798</v>
      </c>
      <c r="J145" s="31">
        <f>passengers!AH145</f>
        <v>47902</v>
      </c>
      <c r="K145" s="31">
        <f>passengers!AI145</f>
        <v>0</v>
      </c>
      <c r="L145" s="31">
        <f>passengers!AV145</f>
        <v>46364</v>
      </c>
      <c r="M145" s="31">
        <f>passengers!AW145</f>
        <v>23857</v>
      </c>
      <c r="N145" s="31">
        <f>passengers!AX145</f>
        <v>22507</v>
      </c>
      <c r="O145" s="31">
        <f>passengers!AY145</f>
        <v>0</v>
      </c>
      <c r="P145" s="31">
        <f>passengers!BL145</f>
        <v>108151</v>
      </c>
      <c r="Q145" s="31">
        <f>passengers!BM145</f>
        <v>53252</v>
      </c>
      <c r="R145" s="31">
        <f>passengers!BN145</f>
        <v>54899</v>
      </c>
      <c r="S145" s="31">
        <f>passengers!BO145</f>
        <v>0</v>
      </c>
      <c r="T145" s="31">
        <f t="shared" si="9"/>
        <v>294425</v>
      </c>
      <c r="U145" s="31">
        <f t="shared" si="9"/>
        <v>149087</v>
      </c>
      <c r="V145" s="31">
        <f t="shared" si="9"/>
        <v>145338</v>
      </c>
      <c r="W145" s="31">
        <f t="shared" si="9"/>
        <v>0</v>
      </c>
    </row>
    <row r="146" spans="1:23" s="3" customFormat="1" ht="13.5" customHeight="1" x14ac:dyDescent="0.3">
      <c r="A146" s="35"/>
      <c r="B146" s="33"/>
      <c r="C146" s="37" t="s">
        <v>130</v>
      </c>
      <c r="D146" s="31">
        <f>passengers!P146</f>
        <v>65174</v>
      </c>
      <c r="E146" s="31">
        <f>passengers!Q146</f>
        <v>33306</v>
      </c>
      <c r="F146" s="31">
        <f>passengers!R146</f>
        <v>31868</v>
      </c>
      <c r="G146" s="31">
        <f>passengers!S146</f>
        <v>0</v>
      </c>
      <c r="H146" s="31">
        <f>passengers!AF146</f>
        <v>115902</v>
      </c>
      <c r="I146" s="31">
        <f>passengers!AG146</f>
        <v>51660</v>
      </c>
      <c r="J146" s="31">
        <f>passengers!AH146</f>
        <v>64242</v>
      </c>
      <c r="K146" s="31">
        <f>passengers!AI146</f>
        <v>0</v>
      </c>
      <c r="L146" s="31">
        <f>passengers!AV146</f>
        <v>40223</v>
      </c>
      <c r="M146" s="31">
        <f>passengers!AW146</f>
        <v>17658</v>
      </c>
      <c r="N146" s="31">
        <f>passengers!AX146</f>
        <v>22565</v>
      </c>
      <c r="O146" s="31">
        <f>passengers!AY146</f>
        <v>0</v>
      </c>
      <c r="P146" s="31">
        <f>passengers!BL146</f>
        <v>18701</v>
      </c>
      <c r="Q146" s="31">
        <f>passengers!BM146</f>
        <v>9953</v>
      </c>
      <c r="R146" s="31">
        <f>passengers!BN146</f>
        <v>8748</v>
      </c>
      <c r="S146" s="31">
        <f>passengers!BO146</f>
        <v>0</v>
      </c>
      <c r="T146" s="31">
        <f t="shared" si="9"/>
        <v>240000</v>
      </c>
      <c r="U146" s="31">
        <f t="shared" si="9"/>
        <v>112577</v>
      </c>
      <c r="V146" s="31">
        <f t="shared" si="9"/>
        <v>127423</v>
      </c>
      <c r="W146" s="31">
        <f t="shared" si="9"/>
        <v>0</v>
      </c>
    </row>
    <row r="147" spans="1:23" s="3" customFormat="1" ht="15" customHeight="1" x14ac:dyDescent="0.3">
      <c r="A147" s="35"/>
      <c r="B147" s="33"/>
      <c r="C147" s="34" t="s">
        <v>131</v>
      </c>
      <c r="D147" s="31">
        <f>passengers!P147</f>
        <v>232723</v>
      </c>
      <c r="E147" s="31">
        <f>passengers!Q147</f>
        <v>128233</v>
      </c>
      <c r="F147" s="31">
        <f>passengers!R147</f>
        <v>104490</v>
      </c>
      <c r="G147" s="31">
        <f>passengers!S147</f>
        <v>0</v>
      </c>
      <c r="H147" s="31">
        <f>passengers!AF147</f>
        <v>430363</v>
      </c>
      <c r="I147" s="31">
        <f>passengers!AG147</f>
        <v>228595</v>
      </c>
      <c r="J147" s="31">
        <f>passengers!AH147</f>
        <v>201768</v>
      </c>
      <c r="K147" s="31">
        <f>passengers!AI147</f>
        <v>0</v>
      </c>
      <c r="L147" s="31">
        <f>passengers!AV147</f>
        <v>108590</v>
      </c>
      <c r="M147" s="31">
        <f>passengers!AW147</f>
        <v>57866</v>
      </c>
      <c r="N147" s="31">
        <f>passengers!AX147</f>
        <v>50724</v>
      </c>
      <c r="O147" s="31">
        <f>passengers!AY147</f>
        <v>0</v>
      </c>
      <c r="P147" s="31">
        <f>passengers!BL147</f>
        <v>175173</v>
      </c>
      <c r="Q147" s="31">
        <f>passengers!BM147</f>
        <v>75089</v>
      </c>
      <c r="R147" s="31">
        <f>passengers!BN147</f>
        <v>100084</v>
      </c>
      <c r="S147" s="31">
        <f>passengers!BO147</f>
        <v>0</v>
      </c>
      <c r="T147" s="31">
        <f t="shared" si="9"/>
        <v>946849</v>
      </c>
      <c r="U147" s="31">
        <f t="shared" si="9"/>
        <v>489783</v>
      </c>
      <c r="V147" s="31">
        <f t="shared" si="9"/>
        <v>457066</v>
      </c>
      <c r="W147" s="31">
        <f t="shared" si="9"/>
        <v>0</v>
      </c>
    </row>
    <row r="148" spans="1:23" s="3" customFormat="1" ht="15" customHeight="1" x14ac:dyDescent="0.3">
      <c r="A148" s="35"/>
      <c r="B148" s="33"/>
      <c r="C148" s="34" t="s">
        <v>132</v>
      </c>
      <c r="D148" s="31">
        <f>passengers!P148</f>
        <v>259140</v>
      </c>
      <c r="E148" s="31">
        <f>passengers!Q148</f>
        <v>129955</v>
      </c>
      <c r="F148" s="31">
        <f>passengers!R148</f>
        <v>129185</v>
      </c>
      <c r="G148" s="31">
        <f>passengers!S148</f>
        <v>0</v>
      </c>
      <c r="H148" s="31">
        <f>passengers!AF148</f>
        <v>403379</v>
      </c>
      <c r="I148" s="31">
        <f>passengers!AG148</f>
        <v>206517</v>
      </c>
      <c r="J148" s="31">
        <f>passengers!AH148</f>
        <v>196862</v>
      </c>
      <c r="K148" s="31">
        <f>passengers!AI148</f>
        <v>0</v>
      </c>
      <c r="L148" s="31">
        <f>passengers!AV148</f>
        <v>203266</v>
      </c>
      <c r="M148" s="31">
        <f>passengers!AW148</f>
        <v>106582</v>
      </c>
      <c r="N148" s="31">
        <f>passengers!AX148</f>
        <v>96684</v>
      </c>
      <c r="O148" s="31">
        <f>passengers!AY148</f>
        <v>0</v>
      </c>
      <c r="P148" s="31">
        <f>passengers!BL148</f>
        <v>285315</v>
      </c>
      <c r="Q148" s="31">
        <f>passengers!BM148</f>
        <v>157302</v>
      </c>
      <c r="R148" s="31">
        <f>passengers!BN148</f>
        <v>128013</v>
      </c>
      <c r="S148" s="31">
        <f>passengers!BO148</f>
        <v>0</v>
      </c>
      <c r="T148" s="31">
        <f t="shared" si="9"/>
        <v>1151100</v>
      </c>
      <c r="U148" s="31">
        <f t="shared" si="9"/>
        <v>600356</v>
      </c>
      <c r="V148" s="31">
        <f t="shared" si="9"/>
        <v>550744</v>
      </c>
      <c r="W148" s="31">
        <f t="shared" si="9"/>
        <v>0</v>
      </c>
    </row>
    <row r="149" spans="1:23" s="3" customFormat="1" ht="15" customHeight="1" x14ac:dyDescent="0.3">
      <c r="A149" s="35"/>
      <c r="B149" s="33"/>
      <c r="C149" s="37" t="s">
        <v>133</v>
      </c>
      <c r="D149" s="31">
        <f>passengers!P149</f>
        <v>5321</v>
      </c>
      <c r="E149" s="31">
        <f>passengers!Q149</f>
        <v>2706</v>
      </c>
      <c r="F149" s="31">
        <f>passengers!R149</f>
        <v>2615</v>
      </c>
      <c r="G149" s="31">
        <f>passengers!S149</f>
        <v>0</v>
      </c>
      <c r="H149" s="31">
        <f>passengers!AF149</f>
        <v>7007</v>
      </c>
      <c r="I149" s="31">
        <f>passengers!AG149</f>
        <v>3539</v>
      </c>
      <c r="J149" s="31">
        <f>passengers!AH149</f>
        <v>3468</v>
      </c>
      <c r="K149" s="31">
        <f>passengers!AI149</f>
        <v>0</v>
      </c>
      <c r="L149" s="31">
        <f>passengers!AV149</f>
        <v>0</v>
      </c>
      <c r="M149" s="31">
        <f>passengers!AW149</f>
        <v>0</v>
      </c>
      <c r="N149" s="31">
        <f>passengers!AX149</f>
        <v>0</v>
      </c>
      <c r="O149" s="31">
        <f>passengers!AY149</f>
        <v>0</v>
      </c>
      <c r="P149" s="31">
        <f>passengers!BL149</f>
        <v>3042</v>
      </c>
      <c r="Q149" s="31">
        <f>passengers!BM149</f>
        <v>1520</v>
      </c>
      <c r="R149" s="31">
        <f>passengers!BN149</f>
        <v>1522</v>
      </c>
      <c r="S149" s="31">
        <f>passengers!BO149</f>
        <v>0</v>
      </c>
      <c r="T149" s="31">
        <f t="shared" si="9"/>
        <v>15370</v>
      </c>
      <c r="U149" s="31">
        <f t="shared" si="9"/>
        <v>7765</v>
      </c>
      <c r="V149" s="31">
        <f t="shared" si="9"/>
        <v>7605</v>
      </c>
      <c r="W149" s="31">
        <f t="shared" si="9"/>
        <v>0</v>
      </c>
    </row>
    <row r="150" spans="1:23" s="3" customFormat="1" ht="15" customHeight="1" x14ac:dyDescent="0.3">
      <c r="A150" s="35"/>
      <c r="B150" s="33"/>
      <c r="C150" s="37" t="s">
        <v>134</v>
      </c>
      <c r="D150" s="31">
        <f>passengers!P150</f>
        <v>239415</v>
      </c>
      <c r="E150" s="31">
        <f>passengers!Q150</f>
        <v>119514</v>
      </c>
      <c r="F150" s="31">
        <f>passengers!R150</f>
        <v>119901</v>
      </c>
      <c r="G150" s="31">
        <f>passengers!S150</f>
        <v>0</v>
      </c>
      <c r="H150" s="31">
        <f>passengers!AF150</f>
        <v>366953</v>
      </c>
      <c r="I150" s="31">
        <f>passengers!AG150</f>
        <v>186881</v>
      </c>
      <c r="J150" s="31">
        <f>passengers!AH150</f>
        <v>180072</v>
      </c>
      <c r="K150" s="31">
        <f>passengers!AI150</f>
        <v>0</v>
      </c>
      <c r="L150" s="31">
        <f>passengers!AV150</f>
        <v>187207</v>
      </c>
      <c r="M150" s="31">
        <f>passengers!AW150</f>
        <v>97935</v>
      </c>
      <c r="N150" s="31">
        <f>passengers!AX150</f>
        <v>89272</v>
      </c>
      <c r="O150" s="31">
        <f>passengers!AY150</f>
        <v>0</v>
      </c>
      <c r="P150" s="31">
        <f>passengers!BL150</f>
        <v>262364</v>
      </c>
      <c r="Q150" s="31">
        <f>passengers!BM150</f>
        <v>144323</v>
      </c>
      <c r="R150" s="31">
        <f>passengers!BN150</f>
        <v>118041</v>
      </c>
      <c r="S150" s="31">
        <f>passengers!BO150</f>
        <v>0</v>
      </c>
      <c r="T150" s="31">
        <f t="shared" si="9"/>
        <v>1055939</v>
      </c>
      <c r="U150" s="31">
        <f t="shared" si="9"/>
        <v>548653</v>
      </c>
      <c r="V150" s="31">
        <f t="shared" si="9"/>
        <v>507286</v>
      </c>
      <c r="W150" s="31">
        <f t="shared" si="9"/>
        <v>0</v>
      </c>
    </row>
    <row r="151" spans="1:23" s="3" customFormat="1" ht="15" customHeight="1" x14ac:dyDescent="0.3">
      <c r="A151" s="35"/>
      <c r="B151" s="33"/>
      <c r="C151" s="37" t="s">
        <v>135</v>
      </c>
      <c r="D151" s="31">
        <f>passengers!P151</f>
        <v>0</v>
      </c>
      <c r="E151" s="31">
        <f>passengers!Q151</f>
        <v>0</v>
      </c>
      <c r="F151" s="31">
        <f>passengers!R151</f>
        <v>0</v>
      </c>
      <c r="G151" s="31">
        <f>passengers!S151</f>
        <v>0</v>
      </c>
      <c r="H151" s="31">
        <f>passengers!AF151</f>
        <v>0</v>
      </c>
      <c r="I151" s="31">
        <f>passengers!AG151</f>
        <v>0</v>
      </c>
      <c r="J151" s="31">
        <f>passengers!AH151</f>
        <v>0</v>
      </c>
      <c r="K151" s="31">
        <f>passengers!AI151</f>
        <v>0</v>
      </c>
      <c r="L151" s="31">
        <f>passengers!AV151</f>
        <v>0</v>
      </c>
      <c r="M151" s="31">
        <f>passengers!AW151</f>
        <v>0</v>
      </c>
      <c r="N151" s="31">
        <f>passengers!AX151</f>
        <v>0</v>
      </c>
      <c r="O151" s="31">
        <f>passengers!AY151</f>
        <v>0</v>
      </c>
      <c r="P151" s="31">
        <f>passengers!BL151</f>
        <v>0</v>
      </c>
      <c r="Q151" s="31">
        <f>passengers!BM151</f>
        <v>0</v>
      </c>
      <c r="R151" s="31">
        <f>passengers!BN151</f>
        <v>0</v>
      </c>
      <c r="S151" s="31">
        <f>passengers!BO151</f>
        <v>0</v>
      </c>
      <c r="T151" s="31">
        <f t="shared" si="9"/>
        <v>0</v>
      </c>
      <c r="U151" s="31">
        <f t="shared" si="9"/>
        <v>0</v>
      </c>
      <c r="V151" s="31">
        <f t="shared" si="9"/>
        <v>0</v>
      </c>
      <c r="W151" s="31">
        <f t="shared" si="9"/>
        <v>0</v>
      </c>
    </row>
    <row r="152" spans="1:23" s="3" customFormat="1" ht="15" customHeight="1" x14ac:dyDescent="0.3">
      <c r="A152" s="35"/>
      <c r="B152" s="33"/>
      <c r="C152" s="37" t="s">
        <v>136</v>
      </c>
      <c r="D152" s="31">
        <f>passengers!P152</f>
        <v>5886</v>
      </c>
      <c r="E152" s="31">
        <f>passengers!Q152</f>
        <v>3065</v>
      </c>
      <c r="F152" s="31">
        <f>passengers!R152</f>
        <v>2821</v>
      </c>
      <c r="G152" s="31">
        <f>passengers!S152</f>
        <v>0</v>
      </c>
      <c r="H152" s="31">
        <f>passengers!AF152</f>
        <v>14359</v>
      </c>
      <c r="I152" s="31">
        <f>passengers!AG152</f>
        <v>8009</v>
      </c>
      <c r="J152" s="31">
        <f>passengers!AH152</f>
        <v>6350</v>
      </c>
      <c r="K152" s="31">
        <f>passengers!AI152</f>
        <v>0</v>
      </c>
      <c r="L152" s="31">
        <f>passengers!AV152</f>
        <v>7670</v>
      </c>
      <c r="M152" s="31">
        <f>passengers!AW152</f>
        <v>4369</v>
      </c>
      <c r="N152" s="31">
        <f>passengers!AX152</f>
        <v>3301</v>
      </c>
      <c r="O152" s="31">
        <f>passengers!AY152</f>
        <v>0</v>
      </c>
      <c r="P152" s="31">
        <f>passengers!BL152</f>
        <v>11302</v>
      </c>
      <c r="Q152" s="31">
        <f>passengers!BM152</f>
        <v>6385</v>
      </c>
      <c r="R152" s="31">
        <f>passengers!BN152</f>
        <v>4917</v>
      </c>
      <c r="S152" s="31">
        <f>passengers!BO152</f>
        <v>0</v>
      </c>
      <c r="T152" s="31">
        <f t="shared" si="9"/>
        <v>39217</v>
      </c>
      <c r="U152" s="31">
        <f t="shared" si="9"/>
        <v>21828</v>
      </c>
      <c r="V152" s="31">
        <f t="shared" si="9"/>
        <v>17389</v>
      </c>
      <c r="W152" s="31">
        <f t="shared" si="9"/>
        <v>0</v>
      </c>
    </row>
    <row r="153" spans="1:23" s="3" customFormat="1" ht="15" customHeight="1" x14ac:dyDescent="0.3">
      <c r="A153" s="35"/>
      <c r="B153" s="33"/>
      <c r="C153" s="37" t="s">
        <v>137</v>
      </c>
      <c r="D153" s="31">
        <f>passengers!P153</f>
        <v>8518</v>
      </c>
      <c r="E153" s="31">
        <f>passengers!Q153</f>
        <v>4670</v>
      </c>
      <c r="F153" s="31">
        <f>passengers!R153</f>
        <v>3848</v>
      </c>
      <c r="G153" s="31">
        <f>passengers!S153</f>
        <v>0</v>
      </c>
      <c r="H153" s="31">
        <f>passengers!AF153</f>
        <v>15060</v>
      </c>
      <c r="I153" s="31">
        <f>passengers!AG153</f>
        <v>8088</v>
      </c>
      <c r="J153" s="31">
        <f>passengers!AH153</f>
        <v>6972</v>
      </c>
      <c r="K153" s="31">
        <f>passengers!AI153</f>
        <v>0</v>
      </c>
      <c r="L153" s="31">
        <f>passengers!AV153</f>
        <v>8389</v>
      </c>
      <c r="M153" s="31">
        <f>passengers!AW153</f>
        <v>4278</v>
      </c>
      <c r="N153" s="31">
        <f>passengers!AX153</f>
        <v>4111</v>
      </c>
      <c r="O153" s="31">
        <f>passengers!AY153</f>
        <v>0</v>
      </c>
      <c r="P153" s="31">
        <f>passengers!BL153</f>
        <v>8607</v>
      </c>
      <c r="Q153" s="31">
        <f>passengers!BM153</f>
        <v>5074</v>
      </c>
      <c r="R153" s="31">
        <f>passengers!BN153</f>
        <v>3533</v>
      </c>
      <c r="S153" s="31">
        <f>passengers!BO153</f>
        <v>0</v>
      </c>
      <c r="T153" s="31">
        <f t="shared" si="9"/>
        <v>40574</v>
      </c>
      <c r="U153" s="31">
        <f t="shared" si="9"/>
        <v>22110</v>
      </c>
      <c r="V153" s="31">
        <f t="shared" si="9"/>
        <v>18464</v>
      </c>
      <c r="W153" s="31">
        <f t="shared" si="9"/>
        <v>0</v>
      </c>
    </row>
    <row r="154" spans="1:23" s="3" customFormat="1" ht="15" customHeight="1" x14ac:dyDescent="0.3">
      <c r="A154" s="35"/>
      <c r="B154" s="33"/>
      <c r="C154" s="34" t="s">
        <v>56</v>
      </c>
      <c r="D154" s="31">
        <f>passengers!P154</f>
        <v>34936</v>
      </c>
      <c r="E154" s="31">
        <f>passengers!Q154</f>
        <v>18679</v>
      </c>
      <c r="F154" s="31">
        <f>passengers!R154</f>
        <v>16257</v>
      </c>
      <c r="G154" s="31">
        <f>passengers!S154</f>
        <v>0</v>
      </c>
      <c r="H154" s="31">
        <f>passengers!AF154</f>
        <v>72905</v>
      </c>
      <c r="I154" s="31">
        <f>passengers!AG154</f>
        <v>37422</v>
      </c>
      <c r="J154" s="31">
        <f>passengers!AH154</f>
        <v>35483</v>
      </c>
      <c r="K154" s="31">
        <f>passengers!AI154</f>
        <v>0</v>
      </c>
      <c r="L154" s="31">
        <f>passengers!AV154</f>
        <v>23318</v>
      </c>
      <c r="M154" s="31">
        <f>passengers!AW154</f>
        <v>11740</v>
      </c>
      <c r="N154" s="31">
        <f>passengers!AX154</f>
        <v>11578</v>
      </c>
      <c r="O154" s="31">
        <f>passengers!AY154</f>
        <v>0</v>
      </c>
      <c r="P154" s="31">
        <f>passengers!BL154</f>
        <v>25220</v>
      </c>
      <c r="Q154" s="31">
        <f>passengers!BM154</f>
        <v>11761</v>
      </c>
      <c r="R154" s="31">
        <f>passengers!BN154</f>
        <v>13459</v>
      </c>
      <c r="S154" s="31">
        <f>passengers!BO154</f>
        <v>0</v>
      </c>
      <c r="T154" s="31">
        <f t="shared" si="9"/>
        <v>156379</v>
      </c>
      <c r="U154" s="31">
        <f t="shared" si="9"/>
        <v>79602</v>
      </c>
      <c r="V154" s="31">
        <f t="shared" si="9"/>
        <v>76777</v>
      </c>
      <c r="W154" s="31">
        <f t="shared" si="9"/>
        <v>0</v>
      </c>
    </row>
    <row r="155" spans="1:23" s="3" customFormat="1" ht="15" customHeight="1" x14ac:dyDescent="0.3">
      <c r="A155" s="35"/>
      <c r="B155" s="33"/>
      <c r="C155" s="34" t="s">
        <v>27</v>
      </c>
      <c r="D155" s="31">
        <f>passengers!P155</f>
        <v>0</v>
      </c>
      <c r="E155" s="31">
        <f>passengers!Q155</f>
        <v>0</v>
      </c>
      <c r="F155" s="31">
        <f>passengers!R155</f>
        <v>0</v>
      </c>
      <c r="G155" s="31">
        <f>passengers!S155</f>
        <v>0</v>
      </c>
      <c r="H155" s="31">
        <f>passengers!AF155</f>
        <v>0</v>
      </c>
      <c r="I155" s="31">
        <f>passengers!AG155</f>
        <v>0</v>
      </c>
      <c r="J155" s="31">
        <f>passengers!AH155</f>
        <v>0</v>
      </c>
      <c r="K155" s="31">
        <f>passengers!AI155</f>
        <v>0</v>
      </c>
      <c r="L155" s="31">
        <f>passengers!AV155</f>
        <v>0</v>
      </c>
      <c r="M155" s="31">
        <f>passengers!AW155</f>
        <v>0</v>
      </c>
      <c r="N155" s="31">
        <f>passengers!AX155</f>
        <v>0</v>
      </c>
      <c r="O155" s="31">
        <f>passengers!AY155</f>
        <v>0</v>
      </c>
      <c r="P155" s="31">
        <f>passengers!BL155</f>
        <v>0</v>
      </c>
      <c r="Q155" s="31">
        <f>passengers!BM155</f>
        <v>0</v>
      </c>
      <c r="R155" s="31">
        <f>passengers!BN155</f>
        <v>0</v>
      </c>
      <c r="S155" s="31">
        <f>passengers!BO155</f>
        <v>0</v>
      </c>
      <c r="T155" s="31">
        <f t="shared" si="9"/>
        <v>0</v>
      </c>
      <c r="U155" s="31">
        <f t="shared" si="9"/>
        <v>0</v>
      </c>
      <c r="V155" s="31">
        <f t="shared" si="9"/>
        <v>0</v>
      </c>
      <c r="W155" s="31">
        <f t="shared" si="9"/>
        <v>0</v>
      </c>
    </row>
    <row r="156" spans="1:23" s="3" customFormat="1" ht="15" customHeight="1" x14ac:dyDescent="0.3">
      <c r="A156" s="35"/>
      <c r="B156" s="33"/>
      <c r="C156" s="3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1:23" s="3" customFormat="1" ht="15" customHeight="1" x14ac:dyDescent="0.3">
      <c r="A157" s="32"/>
      <c r="B157" s="33" t="s">
        <v>138</v>
      </c>
      <c r="C157" s="34"/>
      <c r="D157" s="31">
        <f>passengers!P157</f>
        <v>404610</v>
      </c>
      <c r="E157" s="31">
        <f>passengers!Q157</f>
        <v>199239</v>
      </c>
      <c r="F157" s="31">
        <f>passengers!R157</f>
        <v>205371</v>
      </c>
      <c r="G157" s="31">
        <f>passengers!S157</f>
        <v>0</v>
      </c>
      <c r="H157" s="31">
        <f>passengers!AF157</f>
        <v>636245</v>
      </c>
      <c r="I157" s="31">
        <f>passengers!AG157</f>
        <v>318140</v>
      </c>
      <c r="J157" s="31">
        <f>passengers!AH157</f>
        <v>318105</v>
      </c>
      <c r="K157" s="31">
        <f>passengers!AI157</f>
        <v>0</v>
      </c>
      <c r="L157" s="31">
        <f>passengers!AV157</f>
        <v>332087</v>
      </c>
      <c r="M157" s="31">
        <f>passengers!AW157</f>
        <v>167083</v>
      </c>
      <c r="N157" s="31">
        <f>passengers!AX157</f>
        <v>165004</v>
      </c>
      <c r="O157" s="31">
        <f>passengers!AY157</f>
        <v>0</v>
      </c>
      <c r="P157" s="31">
        <f>passengers!BL157</f>
        <v>440537</v>
      </c>
      <c r="Q157" s="31">
        <f>passengers!BM157</f>
        <v>226500</v>
      </c>
      <c r="R157" s="31">
        <f>passengers!BN157</f>
        <v>214037</v>
      </c>
      <c r="S157" s="31">
        <f>passengers!BO157</f>
        <v>0</v>
      </c>
      <c r="T157" s="31">
        <f t="shared" ref="T157:W168" si="10">D157+H157+L157+P157</f>
        <v>1813479</v>
      </c>
      <c r="U157" s="31">
        <f t="shared" si="10"/>
        <v>910962</v>
      </c>
      <c r="V157" s="31">
        <f t="shared" si="10"/>
        <v>902517</v>
      </c>
      <c r="W157" s="31">
        <f t="shared" si="10"/>
        <v>0</v>
      </c>
    </row>
    <row r="158" spans="1:23" s="3" customFormat="1" ht="15" customHeight="1" x14ac:dyDescent="0.3">
      <c r="A158" s="35"/>
      <c r="B158" s="33"/>
      <c r="C158" s="34" t="s">
        <v>139</v>
      </c>
      <c r="D158" s="31">
        <f>passengers!P158</f>
        <v>204309</v>
      </c>
      <c r="E158" s="31">
        <f>passengers!Q158</f>
        <v>102243</v>
      </c>
      <c r="F158" s="31">
        <f>passengers!R158</f>
        <v>102066</v>
      </c>
      <c r="G158" s="31">
        <f>passengers!S158</f>
        <v>0</v>
      </c>
      <c r="H158" s="31">
        <f>passengers!AF158</f>
        <v>323985</v>
      </c>
      <c r="I158" s="31">
        <f>passengers!AG158</f>
        <v>160655</v>
      </c>
      <c r="J158" s="31">
        <f>passengers!AH158</f>
        <v>163330</v>
      </c>
      <c r="K158" s="31">
        <f>passengers!AI158</f>
        <v>0</v>
      </c>
      <c r="L158" s="31">
        <f>passengers!AV158</f>
        <v>168646</v>
      </c>
      <c r="M158" s="31">
        <f>passengers!AW158</f>
        <v>85729</v>
      </c>
      <c r="N158" s="31">
        <f>passengers!AX158</f>
        <v>82917</v>
      </c>
      <c r="O158" s="31">
        <f>passengers!AY158</f>
        <v>0</v>
      </c>
      <c r="P158" s="31">
        <f>passengers!BL158</f>
        <v>224853</v>
      </c>
      <c r="Q158" s="31">
        <f>passengers!BM158</f>
        <v>109662</v>
      </c>
      <c r="R158" s="31">
        <f>passengers!BN158</f>
        <v>115191</v>
      </c>
      <c r="S158" s="31">
        <f>passengers!BO158</f>
        <v>0</v>
      </c>
      <c r="T158" s="31">
        <f t="shared" si="10"/>
        <v>921793</v>
      </c>
      <c r="U158" s="31">
        <f t="shared" si="10"/>
        <v>458289</v>
      </c>
      <c r="V158" s="31">
        <f t="shared" si="10"/>
        <v>463504</v>
      </c>
      <c r="W158" s="31">
        <f t="shared" si="10"/>
        <v>0</v>
      </c>
    </row>
    <row r="159" spans="1:23" s="3" customFormat="1" ht="15" customHeight="1" x14ac:dyDescent="0.3">
      <c r="A159" s="35"/>
      <c r="B159" s="33"/>
      <c r="C159" s="37" t="s">
        <v>140</v>
      </c>
      <c r="D159" s="31">
        <f>passengers!P159</f>
        <v>0</v>
      </c>
      <c r="E159" s="31">
        <f>passengers!Q159</f>
        <v>0</v>
      </c>
      <c r="F159" s="31">
        <f>passengers!R159</f>
        <v>0</v>
      </c>
      <c r="G159" s="31">
        <f>passengers!S159</f>
        <v>0</v>
      </c>
      <c r="H159" s="31">
        <f>passengers!AF159</f>
        <v>0</v>
      </c>
      <c r="I159" s="31">
        <f>passengers!AG159</f>
        <v>0</v>
      </c>
      <c r="J159" s="31">
        <f>passengers!AH159</f>
        <v>0</v>
      </c>
      <c r="K159" s="31">
        <f>passengers!AI159</f>
        <v>0</v>
      </c>
      <c r="L159" s="31">
        <f>passengers!AV159</f>
        <v>0</v>
      </c>
      <c r="M159" s="31">
        <f>passengers!AW159</f>
        <v>0</v>
      </c>
      <c r="N159" s="31">
        <f>passengers!AX159</f>
        <v>0</v>
      </c>
      <c r="O159" s="31">
        <f>passengers!AY159</f>
        <v>0</v>
      </c>
      <c r="P159" s="31">
        <f>passengers!BL159</f>
        <v>5064</v>
      </c>
      <c r="Q159" s="31">
        <f>passengers!BM159</f>
        <v>2731</v>
      </c>
      <c r="R159" s="31">
        <f>passengers!BN159</f>
        <v>2333</v>
      </c>
      <c r="S159" s="31">
        <f>passengers!BO159</f>
        <v>0</v>
      </c>
      <c r="T159" s="31">
        <f t="shared" si="10"/>
        <v>5064</v>
      </c>
      <c r="U159" s="31">
        <f t="shared" si="10"/>
        <v>2731</v>
      </c>
      <c r="V159" s="31">
        <f t="shared" si="10"/>
        <v>2333</v>
      </c>
      <c r="W159" s="31">
        <f t="shared" si="10"/>
        <v>0</v>
      </c>
    </row>
    <row r="160" spans="1:23" s="3" customFormat="1" ht="15" customHeight="1" x14ac:dyDescent="0.3">
      <c r="A160" s="35"/>
      <c r="B160" s="33"/>
      <c r="C160" s="37" t="s">
        <v>141</v>
      </c>
      <c r="D160" s="31">
        <f>passengers!P160</f>
        <v>204309</v>
      </c>
      <c r="E160" s="31">
        <f>passengers!Q160</f>
        <v>102243</v>
      </c>
      <c r="F160" s="31">
        <f>passengers!R160</f>
        <v>102066</v>
      </c>
      <c r="G160" s="31">
        <f>passengers!S160</f>
        <v>0</v>
      </c>
      <c r="H160" s="31">
        <f>passengers!AF160</f>
        <v>323985</v>
      </c>
      <c r="I160" s="31">
        <f>passengers!AG160</f>
        <v>160655</v>
      </c>
      <c r="J160" s="31">
        <f>passengers!AH160</f>
        <v>163330</v>
      </c>
      <c r="K160" s="31">
        <f>passengers!AI160</f>
        <v>0</v>
      </c>
      <c r="L160" s="31">
        <f>passengers!AV160</f>
        <v>168646</v>
      </c>
      <c r="M160" s="31">
        <f>passengers!AW160</f>
        <v>85729</v>
      </c>
      <c r="N160" s="31">
        <f>passengers!AX160</f>
        <v>82917</v>
      </c>
      <c r="O160" s="31">
        <f>passengers!AY160</f>
        <v>0</v>
      </c>
      <c r="P160" s="31">
        <f>passengers!BL160</f>
        <v>219789</v>
      </c>
      <c r="Q160" s="31">
        <f>passengers!BM160</f>
        <v>106931</v>
      </c>
      <c r="R160" s="31">
        <f>passengers!BN160</f>
        <v>112858</v>
      </c>
      <c r="S160" s="31">
        <f>passengers!BO160</f>
        <v>0</v>
      </c>
      <c r="T160" s="31">
        <f t="shared" si="10"/>
        <v>916729</v>
      </c>
      <c r="U160" s="31">
        <f t="shared" si="10"/>
        <v>455558</v>
      </c>
      <c r="V160" s="31">
        <f t="shared" si="10"/>
        <v>461171</v>
      </c>
      <c r="W160" s="31">
        <f t="shared" si="10"/>
        <v>0</v>
      </c>
    </row>
    <row r="161" spans="1:23" s="3" customFormat="1" ht="15" customHeight="1" x14ac:dyDescent="0.3">
      <c r="A161" s="35"/>
      <c r="B161" s="33"/>
      <c r="C161" s="34" t="s">
        <v>142</v>
      </c>
      <c r="D161" s="31">
        <f>passengers!P161</f>
        <v>195016</v>
      </c>
      <c r="E161" s="31">
        <f>passengers!Q161</f>
        <v>95008</v>
      </c>
      <c r="F161" s="31">
        <f>passengers!R161</f>
        <v>100008</v>
      </c>
      <c r="G161" s="31">
        <f>passengers!S161</f>
        <v>0</v>
      </c>
      <c r="H161" s="31">
        <f>passengers!AF161</f>
        <v>296323</v>
      </c>
      <c r="I161" s="31">
        <f>passengers!AG161</f>
        <v>151003</v>
      </c>
      <c r="J161" s="31">
        <f>passengers!AH161</f>
        <v>145320</v>
      </c>
      <c r="K161" s="31">
        <f>passengers!AI161</f>
        <v>0</v>
      </c>
      <c r="L161" s="31">
        <f>passengers!AV161</f>
        <v>160241</v>
      </c>
      <c r="M161" s="31">
        <f>passengers!AW161</f>
        <v>79978</v>
      </c>
      <c r="N161" s="31">
        <f>passengers!AX161</f>
        <v>80263</v>
      </c>
      <c r="O161" s="31">
        <f>passengers!AY161</f>
        <v>0</v>
      </c>
      <c r="P161" s="31">
        <f>passengers!BL161</f>
        <v>203362</v>
      </c>
      <c r="Q161" s="31">
        <f>passengers!BM161</f>
        <v>110934</v>
      </c>
      <c r="R161" s="31">
        <f>passengers!BN161</f>
        <v>92428</v>
      </c>
      <c r="S161" s="31">
        <f>passengers!BO161</f>
        <v>0</v>
      </c>
      <c r="T161" s="31">
        <f t="shared" si="10"/>
        <v>854942</v>
      </c>
      <c r="U161" s="31">
        <f t="shared" si="10"/>
        <v>436923</v>
      </c>
      <c r="V161" s="31">
        <f t="shared" si="10"/>
        <v>418019</v>
      </c>
      <c r="W161" s="31">
        <f t="shared" si="10"/>
        <v>0</v>
      </c>
    </row>
    <row r="162" spans="1:23" s="3" customFormat="1" ht="15" customHeight="1" x14ac:dyDescent="0.3">
      <c r="A162" s="35"/>
      <c r="B162" s="33"/>
      <c r="C162" s="37" t="s">
        <v>143</v>
      </c>
      <c r="D162" s="31">
        <f>passengers!P162</f>
        <v>0</v>
      </c>
      <c r="E162" s="31">
        <f>passengers!Q162</f>
        <v>0</v>
      </c>
      <c r="F162" s="31">
        <f>passengers!R162</f>
        <v>0</v>
      </c>
      <c r="G162" s="31">
        <f>passengers!S162</f>
        <v>0</v>
      </c>
      <c r="H162" s="31">
        <f>passengers!AF162</f>
        <v>0</v>
      </c>
      <c r="I162" s="31">
        <f>passengers!AG162</f>
        <v>0</v>
      </c>
      <c r="J162" s="31">
        <f>passengers!AH162</f>
        <v>0</v>
      </c>
      <c r="K162" s="31">
        <f>passengers!AI162</f>
        <v>0</v>
      </c>
      <c r="L162" s="31">
        <f>passengers!AV162</f>
        <v>0</v>
      </c>
      <c r="M162" s="31">
        <f>passengers!AW162</f>
        <v>0</v>
      </c>
      <c r="N162" s="31">
        <f>passengers!AX162</f>
        <v>0</v>
      </c>
      <c r="O162" s="31">
        <f>passengers!AY162</f>
        <v>0</v>
      </c>
      <c r="P162" s="31">
        <f>passengers!BL162</f>
        <v>0</v>
      </c>
      <c r="Q162" s="31">
        <f>passengers!BM162</f>
        <v>0</v>
      </c>
      <c r="R162" s="31">
        <f>passengers!BN162</f>
        <v>0</v>
      </c>
      <c r="S162" s="31">
        <f>passengers!BO162</f>
        <v>0</v>
      </c>
      <c r="T162" s="31">
        <f t="shared" si="10"/>
        <v>0</v>
      </c>
      <c r="U162" s="31">
        <f t="shared" si="10"/>
        <v>0</v>
      </c>
      <c r="V162" s="31">
        <f t="shared" si="10"/>
        <v>0</v>
      </c>
      <c r="W162" s="31">
        <f t="shared" si="10"/>
        <v>0</v>
      </c>
    </row>
    <row r="163" spans="1:23" s="3" customFormat="1" ht="15" customHeight="1" x14ac:dyDescent="0.3">
      <c r="A163" s="35"/>
      <c r="B163" s="33"/>
      <c r="C163" s="37" t="s">
        <v>144</v>
      </c>
      <c r="D163" s="31">
        <f>passengers!P163</f>
        <v>195016</v>
      </c>
      <c r="E163" s="31">
        <f>passengers!Q163</f>
        <v>95008</v>
      </c>
      <c r="F163" s="31">
        <f>passengers!R163</f>
        <v>100008</v>
      </c>
      <c r="G163" s="31">
        <f>passengers!S163</f>
        <v>0</v>
      </c>
      <c r="H163" s="31">
        <f>passengers!AF163</f>
        <v>296323</v>
      </c>
      <c r="I163" s="31">
        <f>passengers!AG163</f>
        <v>151003</v>
      </c>
      <c r="J163" s="31">
        <f>passengers!AH163</f>
        <v>145320</v>
      </c>
      <c r="K163" s="31">
        <f>passengers!AI163</f>
        <v>0</v>
      </c>
      <c r="L163" s="31">
        <f>passengers!AV163</f>
        <v>160241</v>
      </c>
      <c r="M163" s="31">
        <f>passengers!AW163</f>
        <v>79978</v>
      </c>
      <c r="N163" s="31">
        <f>passengers!AX163</f>
        <v>80263</v>
      </c>
      <c r="O163" s="31">
        <f>passengers!AY163</f>
        <v>0</v>
      </c>
      <c r="P163" s="31">
        <f>passengers!BL163</f>
        <v>203362</v>
      </c>
      <c r="Q163" s="31">
        <f>passengers!BM163</f>
        <v>110934</v>
      </c>
      <c r="R163" s="31">
        <f>passengers!BN163</f>
        <v>92428</v>
      </c>
      <c r="S163" s="31">
        <f>passengers!BO163</f>
        <v>0</v>
      </c>
      <c r="T163" s="31">
        <f t="shared" si="10"/>
        <v>854942</v>
      </c>
      <c r="U163" s="31">
        <f t="shared" si="10"/>
        <v>436923</v>
      </c>
      <c r="V163" s="31">
        <f t="shared" si="10"/>
        <v>418019</v>
      </c>
      <c r="W163" s="31">
        <f t="shared" si="10"/>
        <v>0</v>
      </c>
    </row>
    <row r="164" spans="1:23" s="3" customFormat="1" ht="15" customHeight="1" x14ac:dyDescent="0.3">
      <c r="A164" s="35"/>
      <c r="B164" s="33"/>
      <c r="C164" s="34" t="s">
        <v>145</v>
      </c>
      <c r="D164" s="31">
        <f>passengers!P164</f>
        <v>2645</v>
      </c>
      <c r="E164" s="31">
        <f>passengers!Q164</f>
        <v>700</v>
      </c>
      <c r="F164" s="31">
        <f>passengers!R164</f>
        <v>1945</v>
      </c>
      <c r="G164" s="31">
        <f>passengers!S164</f>
        <v>0</v>
      </c>
      <c r="H164" s="31">
        <f>passengers!AF164</f>
        <v>9545</v>
      </c>
      <c r="I164" s="31">
        <f>passengers!AG164</f>
        <v>3613</v>
      </c>
      <c r="J164" s="31">
        <f>passengers!AH164</f>
        <v>5932</v>
      </c>
      <c r="K164" s="31">
        <f>passengers!AI164</f>
        <v>0</v>
      </c>
      <c r="L164" s="31">
        <f>passengers!AV164</f>
        <v>1398</v>
      </c>
      <c r="M164" s="31">
        <f>passengers!AW164</f>
        <v>449</v>
      </c>
      <c r="N164" s="31">
        <f>passengers!AX164</f>
        <v>949</v>
      </c>
      <c r="O164" s="31">
        <f>passengers!AY164</f>
        <v>0</v>
      </c>
      <c r="P164" s="31">
        <f>passengers!BL164</f>
        <v>9120</v>
      </c>
      <c r="Q164" s="31">
        <f>passengers!BM164</f>
        <v>4477</v>
      </c>
      <c r="R164" s="31">
        <f>passengers!BN164</f>
        <v>4643</v>
      </c>
      <c r="S164" s="31">
        <f>passengers!BO164</f>
        <v>0</v>
      </c>
      <c r="T164" s="31">
        <f t="shared" si="10"/>
        <v>22708</v>
      </c>
      <c r="U164" s="31">
        <f t="shared" si="10"/>
        <v>9239</v>
      </c>
      <c r="V164" s="31">
        <f t="shared" si="10"/>
        <v>13469</v>
      </c>
      <c r="W164" s="31">
        <f t="shared" si="10"/>
        <v>0</v>
      </c>
    </row>
    <row r="165" spans="1:23" s="3" customFormat="1" ht="15" customHeight="1" x14ac:dyDescent="0.3">
      <c r="A165" s="35"/>
      <c r="B165" s="33"/>
      <c r="C165" s="37" t="s">
        <v>146</v>
      </c>
      <c r="D165" s="31">
        <f>passengers!P165</f>
        <v>2645</v>
      </c>
      <c r="E165" s="31">
        <f>passengers!Q165</f>
        <v>700</v>
      </c>
      <c r="F165" s="31">
        <f>passengers!R165</f>
        <v>1945</v>
      </c>
      <c r="G165" s="31">
        <f>passengers!S165</f>
        <v>0</v>
      </c>
      <c r="H165" s="31">
        <f>passengers!AF165</f>
        <v>9545</v>
      </c>
      <c r="I165" s="31">
        <f>passengers!AG165</f>
        <v>3613</v>
      </c>
      <c r="J165" s="31">
        <f>passengers!AH165</f>
        <v>5932</v>
      </c>
      <c r="K165" s="31">
        <f>passengers!AI165</f>
        <v>0</v>
      </c>
      <c r="L165" s="31">
        <f>passengers!AV165</f>
        <v>1398</v>
      </c>
      <c r="M165" s="31">
        <f>passengers!AW165</f>
        <v>449</v>
      </c>
      <c r="N165" s="31">
        <f>passengers!AX165</f>
        <v>949</v>
      </c>
      <c r="O165" s="31">
        <f>passengers!AY165</f>
        <v>0</v>
      </c>
      <c r="P165" s="31">
        <f>passengers!BL165</f>
        <v>6068</v>
      </c>
      <c r="Q165" s="31">
        <f>passengers!BM165</f>
        <v>2431</v>
      </c>
      <c r="R165" s="31">
        <f>passengers!BN165</f>
        <v>3637</v>
      </c>
      <c r="S165" s="31">
        <f>passengers!BO165</f>
        <v>0</v>
      </c>
      <c r="T165" s="31">
        <f t="shared" si="10"/>
        <v>19656</v>
      </c>
      <c r="U165" s="31">
        <f t="shared" si="10"/>
        <v>7193</v>
      </c>
      <c r="V165" s="31">
        <f t="shared" si="10"/>
        <v>12463</v>
      </c>
      <c r="W165" s="31">
        <f t="shared" si="10"/>
        <v>0</v>
      </c>
    </row>
    <row r="166" spans="1:23" s="3" customFormat="1" ht="15" customHeight="1" x14ac:dyDescent="0.3">
      <c r="A166" s="35"/>
      <c r="B166" s="33"/>
      <c r="C166" s="37" t="s">
        <v>147</v>
      </c>
      <c r="D166" s="31">
        <f>passengers!P166</f>
        <v>0</v>
      </c>
      <c r="E166" s="31">
        <f>passengers!Q166</f>
        <v>0</v>
      </c>
      <c r="F166" s="31">
        <f>passengers!R166</f>
        <v>0</v>
      </c>
      <c r="G166" s="31">
        <f>passengers!S166</f>
        <v>0</v>
      </c>
      <c r="H166" s="31">
        <f>passengers!AF166</f>
        <v>0</v>
      </c>
      <c r="I166" s="31">
        <f>passengers!AG166</f>
        <v>0</v>
      </c>
      <c r="J166" s="31">
        <f>passengers!AH166</f>
        <v>0</v>
      </c>
      <c r="K166" s="31">
        <f>passengers!AI166</f>
        <v>0</v>
      </c>
      <c r="L166" s="31">
        <f>passengers!AV166</f>
        <v>0</v>
      </c>
      <c r="M166" s="31">
        <f>passengers!AW166</f>
        <v>0</v>
      </c>
      <c r="N166" s="31">
        <f>passengers!AX166</f>
        <v>0</v>
      </c>
      <c r="O166" s="31">
        <f>passengers!AY166</f>
        <v>0</v>
      </c>
      <c r="P166" s="31">
        <f>passengers!BL166</f>
        <v>3052</v>
      </c>
      <c r="Q166" s="31">
        <f>passengers!BM166</f>
        <v>2046</v>
      </c>
      <c r="R166" s="31">
        <f>passengers!BN166</f>
        <v>1006</v>
      </c>
      <c r="S166" s="31">
        <f>passengers!BO166</f>
        <v>0</v>
      </c>
      <c r="T166" s="31">
        <f t="shared" si="10"/>
        <v>3052</v>
      </c>
      <c r="U166" s="31">
        <f t="shared" si="10"/>
        <v>2046</v>
      </c>
      <c r="V166" s="31">
        <f t="shared" si="10"/>
        <v>1006</v>
      </c>
      <c r="W166" s="31">
        <f t="shared" si="10"/>
        <v>0</v>
      </c>
    </row>
    <row r="167" spans="1:23" s="3" customFormat="1" ht="15" customHeight="1" x14ac:dyDescent="0.3">
      <c r="A167" s="35"/>
      <c r="B167" s="33"/>
      <c r="C167" s="34" t="s">
        <v>56</v>
      </c>
      <c r="D167" s="31">
        <f>passengers!P167</f>
        <v>2640</v>
      </c>
      <c r="E167" s="31">
        <f>passengers!Q167</f>
        <v>1288</v>
      </c>
      <c r="F167" s="31">
        <f>passengers!R167</f>
        <v>1352</v>
      </c>
      <c r="G167" s="31">
        <f>passengers!S167</f>
        <v>0</v>
      </c>
      <c r="H167" s="31">
        <f>passengers!AF167</f>
        <v>6392</v>
      </c>
      <c r="I167" s="31">
        <f>passengers!AG167</f>
        <v>2869</v>
      </c>
      <c r="J167" s="31">
        <f>passengers!AH167</f>
        <v>3523</v>
      </c>
      <c r="K167" s="31">
        <f>passengers!AI167</f>
        <v>0</v>
      </c>
      <c r="L167" s="31">
        <f>passengers!AV167</f>
        <v>1802</v>
      </c>
      <c r="M167" s="31">
        <f>passengers!AW167</f>
        <v>927</v>
      </c>
      <c r="N167" s="31">
        <f>passengers!AX167</f>
        <v>875</v>
      </c>
      <c r="O167" s="31">
        <f>passengers!AY167</f>
        <v>0</v>
      </c>
      <c r="P167" s="31">
        <f>passengers!BL167</f>
        <v>3202</v>
      </c>
      <c r="Q167" s="31">
        <f>passengers!BM167</f>
        <v>1427</v>
      </c>
      <c r="R167" s="31">
        <f>passengers!BN167</f>
        <v>1775</v>
      </c>
      <c r="S167" s="31">
        <f>passengers!BO167</f>
        <v>0</v>
      </c>
      <c r="T167" s="31">
        <f t="shared" si="10"/>
        <v>14036</v>
      </c>
      <c r="U167" s="31">
        <f t="shared" si="10"/>
        <v>6511</v>
      </c>
      <c r="V167" s="31">
        <f t="shared" si="10"/>
        <v>7525</v>
      </c>
      <c r="W167" s="31">
        <f t="shared" si="10"/>
        <v>0</v>
      </c>
    </row>
    <row r="168" spans="1:23" s="3" customFormat="1" ht="15" customHeight="1" x14ac:dyDescent="0.3">
      <c r="A168" s="35"/>
      <c r="B168" s="33"/>
      <c r="C168" s="34" t="s">
        <v>27</v>
      </c>
      <c r="D168" s="31">
        <f>passengers!P168</f>
        <v>0</v>
      </c>
      <c r="E168" s="31">
        <f>passengers!Q168</f>
        <v>0</v>
      </c>
      <c r="F168" s="31">
        <f>passengers!R168</f>
        <v>0</v>
      </c>
      <c r="G168" s="31">
        <f>passengers!S168</f>
        <v>0</v>
      </c>
      <c r="H168" s="31">
        <f>passengers!AF168</f>
        <v>0</v>
      </c>
      <c r="I168" s="31">
        <f>passengers!AG168</f>
        <v>0</v>
      </c>
      <c r="J168" s="31">
        <f>passengers!AH168</f>
        <v>0</v>
      </c>
      <c r="K168" s="31">
        <f>passengers!AI168</f>
        <v>0</v>
      </c>
      <c r="L168" s="31">
        <f>passengers!AV168</f>
        <v>0</v>
      </c>
      <c r="M168" s="31">
        <f>passengers!AW168</f>
        <v>0</v>
      </c>
      <c r="N168" s="31">
        <f>passengers!AX168</f>
        <v>0</v>
      </c>
      <c r="O168" s="31">
        <f>passengers!AY168</f>
        <v>0</v>
      </c>
      <c r="P168" s="31">
        <f>passengers!BL168</f>
        <v>0</v>
      </c>
      <c r="Q168" s="31">
        <f>passengers!BM168</f>
        <v>0</v>
      </c>
      <c r="R168" s="31">
        <f>passengers!BN168</f>
        <v>0</v>
      </c>
      <c r="S168" s="31">
        <f>passengers!BO168</f>
        <v>0</v>
      </c>
      <c r="T168" s="31">
        <f t="shared" si="10"/>
        <v>0</v>
      </c>
      <c r="U168" s="31">
        <f t="shared" si="10"/>
        <v>0</v>
      </c>
      <c r="V168" s="31">
        <f t="shared" si="10"/>
        <v>0</v>
      </c>
      <c r="W168" s="31">
        <f t="shared" si="10"/>
        <v>0</v>
      </c>
    </row>
    <row r="169" spans="1:23" s="3" customFormat="1" ht="15" customHeight="1" x14ac:dyDescent="0.3">
      <c r="A169" s="35"/>
      <c r="B169" s="33"/>
      <c r="C169" s="3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1:23" s="3" customFormat="1" ht="15" customHeight="1" x14ac:dyDescent="0.3">
      <c r="A170" s="32"/>
      <c r="B170" s="33" t="s">
        <v>148</v>
      </c>
      <c r="C170" s="34"/>
      <c r="D170" s="31">
        <f>passengers!P170</f>
        <v>333688</v>
      </c>
      <c r="E170" s="31">
        <f>passengers!Q170</f>
        <v>174620</v>
      </c>
      <c r="F170" s="31">
        <f>passengers!R170</f>
        <v>159068</v>
      </c>
      <c r="G170" s="31">
        <f>passengers!S170</f>
        <v>0</v>
      </c>
      <c r="H170" s="31">
        <f>passengers!AF170</f>
        <v>491564</v>
      </c>
      <c r="I170" s="31">
        <f>passengers!AG170</f>
        <v>261394</v>
      </c>
      <c r="J170" s="31">
        <f>passengers!AH170</f>
        <v>230170</v>
      </c>
      <c r="K170" s="31">
        <f>passengers!AI170</f>
        <v>0</v>
      </c>
      <c r="L170" s="31">
        <f>passengers!AV170</f>
        <v>271548</v>
      </c>
      <c r="M170" s="31">
        <f>passengers!AW170</f>
        <v>140115</v>
      </c>
      <c r="N170" s="31">
        <f>passengers!AX170</f>
        <v>131433</v>
      </c>
      <c r="O170" s="31">
        <f>passengers!AY170</f>
        <v>0</v>
      </c>
      <c r="P170" s="31">
        <f>passengers!BL170</f>
        <v>411337</v>
      </c>
      <c r="Q170" s="31">
        <f>passengers!BM170</f>
        <v>217940</v>
      </c>
      <c r="R170" s="31">
        <f>passengers!BN170</f>
        <v>193397</v>
      </c>
      <c r="S170" s="31">
        <f>passengers!BO170</f>
        <v>0</v>
      </c>
      <c r="T170" s="31">
        <f t="shared" ref="T170:W175" si="11">D170+H170+L170+P170</f>
        <v>1508137</v>
      </c>
      <c r="U170" s="31">
        <f t="shared" si="11"/>
        <v>794069</v>
      </c>
      <c r="V170" s="31">
        <f t="shared" si="11"/>
        <v>714068</v>
      </c>
      <c r="W170" s="31">
        <f t="shared" si="11"/>
        <v>0</v>
      </c>
    </row>
    <row r="171" spans="1:23" s="3" customFormat="1" ht="15" customHeight="1" x14ac:dyDescent="0.3">
      <c r="A171" s="35"/>
      <c r="B171" s="33"/>
      <c r="C171" s="34" t="s">
        <v>149</v>
      </c>
      <c r="D171" s="31">
        <f>passengers!P171</f>
        <v>244871</v>
      </c>
      <c r="E171" s="31">
        <f>passengers!Q171</f>
        <v>131074</v>
      </c>
      <c r="F171" s="31">
        <f>passengers!R171</f>
        <v>113797</v>
      </c>
      <c r="G171" s="31">
        <f>passengers!S171</f>
        <v>0</v>
      </c>
      <c r="H171" s="31">
        <f>passengers!AF171</f>
        <v>353810</v>
      </c>
      <c r="I171" s="31">
        <f>passengers!AG171</f>
        <v>191766</v>
      </c>
      <c r="J171" s="31">
        <f>passengers!AH171</f>
        <v>162044</v>
      </c>
      <c r="K171" s="31">
        <f>passengers!AI171</f>
        <v>0</v>
      </c>
      <c r="L171" s="31">
        <f>passengers!AV171</f>
        <v>198378</v>
      </c>
      <c r="M171" s="31">
        <f>passengers!AW171</f>
        <v>104212</v>
      </c>
      <c r="N171" s="31">
        <f>passengers!AX171</f>
        <v>94166</v>
      </c>
      <c r="O171" s="31">
        <f>passengers!AY171</f>
        <v>0</v>
      </c>
      <c r="P171" s="31">
        <f>passengers!BL171</f>
        <v>277473</v>
      </c>
      <c r="Q171" s="31">
        <f>passengers!BM171</f>
        <v>148034</v>
      </c>
      <c r="R171" s="31">
        <f>passengers!BN171</f>
        <v>129439</v>
      </c>
      <c r="S171" s="31">
        <f>passengers!BO171</f>
        <v>0</v>
      </c>
      <c r="T171" s="31">
        <f t="shared" si="11"/>
        <v>1074532</v>
      </c>
      <c r="U171" s="31">
        <f t="shared" si="11"/>
        <v>575086</v>
      </c>
      <c r="V171" s="31">
        <f t="shared" si="11"/>
        <v>499446</v>
      </c>
      <c r="W171" s="31">
        <f t="shared" si="11"/>
        <v>0</v>
      </c>
    </row>
    <row r="172" spans="1:23" s="3" customFormat="1" ht="15" customHeight="1" x14ac:dyDescent="0.3">
      <c r="A172" s="35"/>
      <c r="B172" s="33"/>
      <c r="C172" s="37" t="s">
        <v>150</v>
      </c>
      <c r="D172" s="31">
        <f>passengers!P172</f>
        <v>59316</v>
      </c>
      <c r="E172" s="31">
        <f>passengers!Q172</f>
        <v>30448</v>
      </c>
      <c r="F172" s="31">
        <f>passengers!R172</f>
        <v>28868</v>
      </c>
      <c r="G172" s="31">
        <f>passengers!S172</f>
        <v>0</v>
      </c>
      <c r="H172" s="31">
        <f>passengers!AF172</f>
        <v>72888</v>
      </c>
      <c r="I172" s="31">
        <f>passengers!AG172</f>
        <v>38518</v>
      </c>
      <c r="J172" s="31">
        <f>passengers!AH172</f>
        <v>34370</v>
      </c>
      <c r="K172" s="31">
        <f>passengers!AI172</f>
        <v>0</v>
      </c>
      <c r="L172" s="31">
        <f>passengers!AV172</f>
        <v>44874</v>
      </c>
      <c r="M172" s="31">
        <f>passengers!AW172</f>
        <v>22521</v>
      </c>
      <c r="N172" s="31">
        <f>passengers!AX172</f>
        <v>22353</v>
      </c>
      <c r="O172" s="31">
        <f>passengers!AY172</f>
        <v>0</v>
      </c>
      <c r="P172" s="31">
        <f>passengers!BL172</f>
        <v>86482</v>
      </c>
      <c r="Q172" s="31">
        <f>passengers!BM172</f>
        <v>44468</v>
      </c>
      <c r="R172" s="31">
        <f>passengers!BN172</f>
        <v>42014</v>
      </c>
      <c r="S172" s="31">
        <f>passengers!BO172</f>
        <v>0</v>
      </c>
      <c r="T172" s="31">
        <f t="shared" si="11"/>
        <v>263560</v>
      </c>
      <c r="U172" s="31">
        <f t="shared" si="11"/>
        <v>135955</v>
      </c>
      <c r="V172" s="31">
        <f t="shared" si="11"/>
        <v>127605</v>
      </c>
      <c r="W172" s="31">
        <f t="shared" si="11"/>
        <v>0</v>
      </c>
    </row>
    <row r="173" spans="1:23" s="3" customFormat="1" ht="15" customHeight="1" x14ac:dyDescent="0.3">
      <c r="A173" s="35"/>
      <c r="B173" s="33"/>
      <c r="C173" s="37" t="s">
        <v>151</v>
      </c>
      <c r="D173" s="31">
        <f>passengers!P173</f>
        <v>185555</v>
      </c>
      <c r="E173" s="31">
        <f>passengers!Q173</f>
        <v>100626</v>
      </c>
      <c r="F173" s="31">
        <f>passengers!R173</f>
        <v>84929</v>
      </c>
      <c r="G173" s="31">
        <f>passengers!S173</f>
        <v>0</v>
      </c>
      <c r="H173" s="31">
        <f>passengers!AF173</f>
        <v>280922</v>
      </c>
      <c r="I173" s="31">
        <f>passengers!AG173</f>
        <v>153248</v>
      </c>
      <c r="J173" s="31">
        <f>passengers!AH173</f>
        <v>127674</v>
      </c>
      <c r="K173" s="31">
        <f>passengers!AI173</f>
        <v>0</v>
      </c>
      <c r="L173" s="31">
        <f>passengers!AV173</f>
        <v>153504</v>
      </c>
      <c r="M173" s="31">
        <f>passengers!AW173</f>
        <v>81691</v>
      </c>
      <c r="N173" s="31">
        <f>passengers!AX173</f>
        <v>71813</v>
      </c>
      <c r="O173" s="31">
        <f>passengers!AY173</f>
        <v>0</v>
      </c>
      <c r="P173" s="31">
        <f>passengers!BL173</f>
        <v>190991</v>
      </c>
      <c r="Q173" s="31">
        <f>passengers!BM173</f>
        <v>103566</v>
      </c>
      <c r="R173" s="31">
        <f>passengers!BN173</f>
        <v>87425</v>
      </c>
      <c r="S173" s="31">
        <f>passengers!BO173</f>
        <v>0</v>
      </c>
      <c r="T173" s="31">
        <f t="shared" si="11"/>
        <v>810972</v>
      </c>
      <c r="U173" s="31">
        <f t="shared" si="11"/>
        <v>439131</v>
      </c>
      <c r="V173" s="31">
        <f t="shared" si="11"/>
        <v>371841</v>
      </c>
      <c r="W173" s="31">
        <f t="shared" si="11"/>
        <v>0</v>
      </c>
    </row>
    <row r="174" spans="1:23" s="3" customFormat="1" ht="15" customHeight="1" x14ac:dyDescent="0.3">
      <c r="A174" s="35"/>
      <c r="B174" s="33"/>
      <c r="C174" s="34" t="s">
        <v>56</v>
      </c>
      <c r="D174" s="31">
        <f>passengers!P174</f>
        <v>88817</v>
      </c>
      <c r="E174" s="31">
        <f>passengers!Q174</f>
        <v>43546</v>
      </c>
      <c r="F174" s="31">
        <f>passengers!R174</f>
        <v>45271</v>
      </c>
      <c r="G174" s="31">
        <f>passengers!S174</f>
        <v>0</v>
      </c>
      <c r="H174" s="31">
        <f>passengers!AF174</f>
        <v>137754</v>
      </c>
      <c r="I174" s="31">
        <f>passengers!AG174</f>
        <v>69628</v>
      </c>
      <c r="J174" s="31">
        <f>passengers!AH174</f>
        <v>68126</v>
      </c>
      <c r="K174" s="31">
        <f>passengers!AI174</f>
        <v>0</v>
      </c>
      <c r="L174" s="31">
        <f>passengers!AV174</f>
        <v>73170</v>
      </c>
      <c r="M174" s="31">
        <f>passengers!AW174</f>
        <v>35903</v>
      </c>
      <c r="N174" s="31">
        <f>passengers!AX174</f>
        <v>37267</v>
      </c>
      <c r="O174" s="31">
        <f>passengers!AY174</f>
        <v>0</v>
      </c>
      <c r="P174" s="31">
        <f>passengers!BL174</f>
        <v>133864</v>
      </c>
      <c r="Q174" s="31">
        <f>passengers!BM174</f>
        <v>69906</v>
      </c>
      <c r="R174" s="31">
        <f>passengers!BN174</f>
        <v>63958</v>
      </c>
      <c r="S174" s="31">
        <f>passengers!BO174</f>
        <v>0</v>
      </c>
      <c r="T174" s="31">
        <f t="shared" si="11"/>
        <v>433605</v>
      </c>
      <c r="U174" s="31">
        <f t="shared" si="11"/>
        <v>218983</v>
      </c>
      <c r="V174" s="31">
        <f t="shared" si="11"/>
        <v>214622</v>
      </c>
      <c r="W174" s="31">
        <f t="shared" si="11"/>
        <v>0</v>
      </c>
    </row>
    <row r="175" spans="1:23" s="3" customFormat="1" ht="15" customHeight="1" x14ac:dyDescent="0.3">
      <c r="A175" s="35"/>
      <c r="B175" s="33"/>
      <c r="C175" s="34" t="s">
        <v>27</v>
      </c>
      <c r="D175" s="31">
        <f>passengers!P175</f>
        <v>0</v>
      </c>
      <c r="E175" s="31">
        <f>passengers!Q175</f>
        <v>0</v>
      </c>
      <c r="F175" s="31">
        <f>passengers!R175</f>
        <v>0</v>
      </c>
      <c r="G175" s="31">
        <f>passengers!S175</f>
        <v>0</v>
      </c>
      <c r="H175" s="31">
        <f>passengers!AF175</f>
        <v>0</v>
      </c>
      <c r="I175" s="31">
        <f>passengers!AG175</f>
        <v>0</v>
      </c>
      <c r="J175" s="31">
        <f>passengers!AH175</f>
        <v>0</v>
      </c>
      <c r="K175" s="31">
        <f>passengers!AI175</f>
        <v>0</v>
      </c>
      <c r="L175" s="31">
        <f>passengers!AV175</f>
        <v>0</v>
      </c>
      <c r="M175" s="31">
        <f>passengers!AW175</f>
        <v>0</v>
      </c>
      <c r="N175" s="31">
        <f>passengers!AX175</f>
        <v>0</v>
      </c>
      <c r="O175" s="31">
        <f>passengers!AY175</f>
        <v>0</v>
      </c>
      <c r="P175" s="31">
        <f>passengers!BL175</f>
        <v>0</v>
      </c>
      <c r="Q175" s="31">
        <f>passengers!BM175</f>
        <v>0</v>
      </c>
      <c r="R175" s="31">
        <f>passengers!BN175</f>
        <v>0</v>
      </c>
      <c r="S175" s="31">
        <f>passengers!BO175</f>
        <v>0</v>
      </c>
      <c r="T175" s="31">
        <f t="shared" si="11"/>
        <v>0</v>
      </c>
      <c r="U175" s="31">
        <f t="shared" si="11"/>
        <v>0</v>
      </c>
      <c r="V175" s="31">
        <f t="shared" si="11"/>
        <v>0</v>
      </c>
      <c r="W175" s="31">
        <f t="shared" si="11"/>
        <v>0</v>
      </c>
    </row>
    <row r="176" spans="1:23" s="3" customFormat="1" ht="15" customHeight="1" x14ac:dyDescent="0.3">
      <c r="A176" s="35"/>
      <c r="B176" s="33"/>
      <c r="C176" s="3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1:23" s="3" customFormat="1" ht="15" customHeight="1" x14ac:dyDescent="0.3">
      <c r="A177" s="32" t="s">
        <v>152</v>
      </c>
      <c r="B177" s="33"/>
      <c r="C177" s="34"/>
      <c r="D177" s="31">
        <f>passengers!P177</f>
        <v>6951417</v>
      </c>
      <c r="E177" s="31">
        <f>passengers!Q177</f>
        <v>3519465</v>
      </c>
      <c r="F177" s="31">
        <f>passengers!R177</f>
        <v>3428793</v>
      </c>
      <c r="G177" s="31">
        <f>passengers!S177</f>
        <v>3159</v>
      </c>
      <c r="H177" s="31">
        <f>passengers!AF177</f>
        <v>10369211</v>
      </c>
      <c r="I177" s="31">
        <f>passengers!AG177</f>
        <v>5284520</v>
      </c>
      <c r="J177" s="31">
        <f>passengers!AH177</f>
        <v>5074629</v>
      </c>
      <c r="K177" s="31">
        <f>passengers!AI177</f>
        <v>10062</v>
      </c>
      <c r="L177" s="31">
        <f>passengers!AV177</f>
        <v>6943025</v>
      </c>
      <c r="M177" s="31">
        <f>passengers!AW177</f>
        <v>3496579</v>
      </c>
      <c r="N177" s="31">
        <f>passengers!AX177</f>
        <v>3446446</v>
      </c>
      <c r="O177" s="31">
        <f>passengers!AY177</f>
        <v>0</v>
      </c>
      <c r="P177" s="31">
        <f>passengers!BL177</f>
        <v>7997794</v>
      </c>
      <c r="Q177" s="31">
        <f>passengers!BM177</f>
        <v>4082566</v>
      </c>
      <c r="R177" s="31">
        <f>passengers!BN177</f>
        <v>3913610</v>
      </c>
      <c r="S177" s="31">
        <f>passengers!BO177</f>
        <v>1618</v>
      </c>
      <c r="T177" s="31">
        <f>D177+H177+L177+P177</f>
        <v>32261447</v>
      </c>
      <c r="U177" s="31">
        <f>E177+I177+M177+Q177</f>
        <v>16383130</v>
      </c>
      <c r="V177" s="31">
        <f>F177+J177+N177+R177</f>
        <v>15863478</v>
      </c>
      <c r="W177" s="31">
        <f>G177+K177+O177+S177</f>
        <v>14839</v>
      </c>
    </row>
    <row r="178" spans="1:23" s="3" customFormat="1" ht="15" customHeight="1" x14ac:dyDescent="0.3">
      <c r="A178" s="32"/>
      <c r="B178" s="33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1:23" s="3" customFormat="1" ht="15" customHeight="1" x14ac:dyDescent="0.3">
      <c r="A179" s="32"/>
      <c r="B179" s="33" t="s">
        <v>153</v>
      </c>
      <c r="C179" s="34"/>
      <c r="D179" s="31">
        <f>passengers!P179</f>
        <v>1406415</v>
      </c>
      <c r="E179" s="31">
        <f>passengers!Q179</f>
        <v>724717</v>
      </c>
      <c r="F179" s="31">
        <f>passengers!R179</f>
        <v>681698</v>
      </c>
      <c r="G179" s="31">
        <f>passengers!S179</f>
        <v>0</v>
      </c>
      <c r="H179" s="31">
        <f>passengers!AF179</f>
        <v>2032167</v>
      </c>
      <c r="I179" s="31">
        <f>passengers!AG179</f>
        <v>1074563</v>
      </c>
      <c r="J179" s="31">
        <f>passengers!AH179</f>
        <v>957604</v>
      </c>
      <c r="K179" s="31">
        <f>passengers!AI179</f>
        <v>0</v>
      </c>
      <c r="L179" s="31">
        <f>passengers!AV179</f>
        <v>1345118</v>
      </c>
      <c r="M179" s="31">
        <f>passengers!AW179</f>
        <v>711179</v>
      </c>
      <c r="N179" s="31">
        <f>passengers!AX179</f>
        <v>633939</v>
      </c>
      <c r="O179" s="31">
        <f>passengers!AY179</f>
        <v>0</v>
      </c>
      <c r="P179" s="31">
        <f>passengers!BL179</f>
        <v>1423686</v>
      </c>
      <c r="Q179" s="31">
        <f>passengers!BM179</f>
        <v>763267</v>
      </c>
      <c r="R179" s="31">
        <f>passengers!BN179</f>
        <v>660419</v>
      </c>
      <c r="S179" s="31">
        <f>passengers!BO179</f>
        <v>0</v>
      </c>
      <c r="T179" s="31">
        <f t="shared" ref="T179:W192" si="12">D179+H179+L179+P179</f>
        <v>6207386</v>
      </c>
      <c r="U179" s="31">
        <f t="shared" si="12"/>
        <v>3273726</v>
      </c>
      <c r="V179" s="31">
        <f t="shared" si="12"/>
        <v>2933660</v>
      </c>
      <c r="W179" s="31">
        <f t="shared" si="12"/>
        <v>0</v>
      </c>
    </row>
    <row r="180" spans="1:23" s="3" customFormat="1" ht="15" customHeight="1" x14ac:dyDescent="0.3">
      <c r="A180" s="35"/>
      <c r="B180" s="33"/>
      <c r="C180" s="34" t="s">
        <v>154</v>
      </c>
      <c r="D180" s="31">
        <f>passengers!P180</f>
        <v>459581</v>
      </c>
      <c r="E180" s="31">
        <f>passengers!Q180</f>
        <v>256176</v>
      </c>
      <c r="F180" s="31">
        <f>passengers!R180</f>
        <v>203405</v>
      </c>
      <c r="G180" s="31">
        <f>passengers!S180</f>
        <v>0</v>
      </c>
      <c r="H180" s="31">
        <f>passengers!AF180</f>
        <v>803381</v>
      </c>
      <c r="I180" s="31">
        <f>passengers!AG180</f>
        <v>459910</v>
      </c>
      <c r="J180" s="31">
        <f>passengers!AH180</f>
        <v>343471</v>
      </c>
      <c r="K180" s="31">
        <f>passengers!AI180</f>
        <v>0</v>
      </c>
      <c r="L180" s="31">
        <f>passengers!AV180</f>
        <v>502188</v>
      </c>
      <c r="M180" s="31">
        <f>passengers!AW180</f>
        <v>284354</v>
      </c>
      <c r="N180" s="31">
        <f>passengers!AX180</f>
        <v>217834</v>
      </c>
      <c r="O180" s="31">
        <f>passengers!AY180</f>
        <v>0</v>
      </c>
      <c r="P180" s="31">
        <f>passengers!BL180</f>
        <v>420748</v>
      </c>
      <c r="Q180" s="31">
        <f>passengers!BM180</f>
        <v>243923</v>
      </c>
      <c r="R180" s="31">
        <f>passengers!BN180</f>
        <v>176825</v>
      </c>
      <c r="S180" s="31">
        <f>passengers!BO180</f>
        <v>0</v>
      </c>
      <c r="T180" s="31">
        <f t="shared" si="12"/>
        <v>2185898</v>
      </c>
      <c r="U180" s="31">
        <f t="shared" si="12"/>
        <v>1244363</v>
      </c>
      <c r="V180" s="31">
        <f t="shared" si="12"/>
        <v>941535</v>
      </c>
      <c r="W180" s="31">
        <f t="shared" si="12"/>
        <v>0</v>
      </c>
    </row>
    <row r="181" spans="1:23" s="3" customFormat="1" ht="15" customHeight="1" x14ac:dyDescent="0.3">
      <c r="A181" s="35"/>
      <c r="B181" s="33"/>
      <c r="C181" s="37" t="s">
        <v>155</v>
      </c>
      <c r="D181" s="31">
        <f>passengers!P181</f>
        <v>136645</v>
      </c>
      <c r="E181" s="31">
        <f>passengers!Q181</f>
        <v>84500</v>
      </c>
      <c r="F181" s="31">
        <f>passengers!R181</f>
        <v>52145</v>
      </c>
      <c r="G181" s="31">
        <f>passengers!S181</f>
        <v>0</v>
      </c>
      <c r="H181" s="31">
        <f>passengers!AF181</f>
        <v>234352</v>
      </c>
      <c r="I181" s="31">
        <f>passengers!AG181</f>
        <v>149265</v>
      </c>
      <c r="J181" s="31">
        <f>passengers!AH181</f>
        <v>85087</v>
      </c>
      <c r="K181" s="31">
        <f>passengers!AI181</f>
        <v>0</v>
      </c>
      <c r="L181" s="31">
        <f>passengers!AV181</f>
        <v>143020</v>
      </c>
      <c r="M181" s="31">
        <f>passengers!AW181</f>
        <v>88367</v>
      </c>
      <c r="N181" s="31">
        <f>passengers!AX181</f>
        <v>54653</v>
      </c>
      <c r="O181" s="31">
        <f>passengers!AY181</f>
        <v>0</v>
      </c>
      <c r="P181" s="31">
        <f>passengers!BL181</f>
        <v>139500</v>
      </c>
      <c r="Q181" s="31">
        <f>passengers!BM181</f>
        <v>87863</v>
      </c>
      <c r="R181" s="31">
        <f>passengers!BN181</f>
        <v>51637</v>
      </c>
      <c r="S181" s="31">
        <f>passengers!BO181</f>
        <v>0</v>
      </c>
      <c r="T181" s="31">
        <f t="shared" si="12"/>
        <v>653517</v>
      </c>
      <c r="U181" s="31">
        <f t="shared" si="12"/>
        <v>409995</v>
      </c>
      <c r="V181" s="31">
        <f t="shared" si="12"/>
        <v>243522</v>
      </c>
      <c r="W181" s="31">
        <f t="shared" si="12"/>
        <v>0</v>
      </c>
    </row>
    <row r="182" spans="1:23" s="3" customFormat="1" ht="15" customHeight="1" x14ac:dyDescent="0.3">
      <c r="A182" s="35"/>
      <c r="B182" s="33"/>
      <c r="C182" s="37" t="s">
        <v>156</v>
      </c>
      <c r="D182" s="31">
        <f>passengers!P182</f>
        <v>322936</v>
      </c>
      <c r="E182" s="31">
        <f>passengers!Q182</f>
        <v>171676</v>
      </c>
      <c r="F182" s="31">
        <f>passengers!R182</f>
        <v>151260</v>
      </c>
      <c r="G182" s="31">
        <f>passengers!S182</f>
        <v>0</v>
      </c>
      <c r="H182" s="31">
        <f>passengers!AF182</f>
        <v>569029</v>
      </c>
      <c r="I182" s="31">
        <f>passengers!AG182</f>
        <v>310645</v>
      </c>
      <c r="J182" s="31">
        <f>passengers!AH182</f>
        <v>258384</v>
      </c>
      <c r="K182" s="31">
        <f>passengers!AI182</f>
        <v>0</v>
      </c>
      <c r="L182" s="31">
        <f>passengers!AV182</f>
        <v>359168</v>
      </c>
      <c r="M182" s="31">
        <f>passengers!AW182</f>
        <v>195987</v>
      </c>
      <c r="N182" s="31">
        <f>passengers!AX182</f>
        <v>163181</v>
      </c>
      <c r="O182" s="31">
        <f>passengers!AY182</f>
        <v>0</v>
      </c>
      <c r="P182" s="31">
        <f>passengers!BL182</f>
        <v>281248</v>
      </c>
      <c r="Q182" s="31">
        <f>passengers!BM182</f>
        <v>156060</v>
      </c>
      <c r="R182" s="31">
        <f>passengers!BN182</f>
        <v>125188</v>
      </c>
      <c r="S182" s="31">
        <f>passengers!BO182</f>
        <v>0</v>
      </c>
      <c r="T182" s="31">
        <f t="shared" si="12"/>
        <v>1532381</v>
      </c>
      <c r="U182" s="31">
        <f t="shared" si="12"/>
        <v>834368</v>
      </c>
      <c r="V182" s="31">
        <f t="shared" si="12"/>
        <v>698013</v>
      </c>
      <c r="W182" s="31">
        <f t="shared" si="12"/>
        <v>0</v>
      </c>
    </row>
    <row r="183" spans="1:23" s="3" customFormat="1" ht="15" customHeight="1" x14ac:dyDescent="0.3">
      <c r="A183" s="35"/>
      <c r="B183" s="33"/>
      <c r="C183" s="37" t="s">
        <v>157</v>
      </c>
      <c r="D183" s="31">
        <f>passengers!P183</f>
        <v>0</v>
      </c>
      <c r="E183" s="31">
        <f>passengers!Q183</f>
        <v>0</v>
      </c>
      <c r="F183" s="31">
        <f>passengers!R183</f>
        <v>0</v>
      </c>
      <c r="G183" s="31">
        <f>passengers!S183</f>
        <v>0</v>
      </c>
      <c r="H183" s="31">
        <f>passengers!AF183</f>
        <v>0</v>
      </c>
      <c r="I183" s="31">
        <f>passengers!AG183</f>
        <v>0</v>
      </c>
      <c r="J183" s="31">
        <f>passengers!AH183</f>
        <v>0</v>
      </c>
      <c r="K183" s="31">
        <f>passengers!AI183</f>
        <v>0</v>
      </c>
      <c r="L183" s="31"/>
      <c r="M183" s="31"/>
      <c r="N183" s="31"/>
      <c r="O183" s="31"/>
      <c r="P183" s="31"/>
      <c r="Q183" s="31"/>
      <c r="R183" s="31"/>
      <c r="S183" s="31"/>
      <c r="T183" s="31">
        <f>D183+H183+L183+P183</f>
        <v>0</v>
      </c>
      <c r="U183" s="31">
        <f>E183+I183+M183+Q183</f>
        <v>0</v>
      </c>
      <c r="V183" s="31">
        <f>F183+J183+N183+R183</f>
        <v>0</v>
      </c>
      <c r="W183" s="31">
        <f>G183+K183+O183+S183</f>
        <v>0</v>
      </c>
    </row>
    <row r="184" spans="1:23" s="3" customFormat="1" ht="15" customHeight="1" x14ac:dyDescent="0.3">
      <c r="A184" s="35"/>
      <c r="B184" s="33"/>
      <c r="C184" s="34" t="s">
        <v>158</v>
      </c>
      <c r="D184" s="31">
        <f>passengers!P184</f>
        <v>106854</v>
      </c>
      <c r="E184" s="31">
        <f>passengers!Q184</f>
        <v>53584</v>
      </c>
      <c r="F184" s="31">
        <f>passengers!R184</f>
        <v>53270</v>
      </c>
      <c r="G184" s="31">
        <f>passengers!S184</f>
        <v>0</v>
      </c>
      <c r="H184" s="31">
        <f>passengers!AF184</f>
        <v>141167</v>
      </c>
      <c r="I184" s="31">
        <f>passengers!AG184</f>
        <v>65150</v>
      </c>
      <c r="J184" s="31">
        <f>passengers!AH184</f>
        <v>76017</v>
      </c>
      <c r="K184" s="31">
        <f>passengers!AI184</f>
        <v>0</v>
      </c>
      <c r="L184" s="31">
        <f>passengers!AV184</f>
        <v>108424</v>
      </c>
      <c r="M184" s="31">
        <f>passengers!AW184</f>
        <v>59278</v>
      </c>
      <c r="N184" s="31">
        <f>passengers!AX184</f>
        <v>49146</v>
      </c>
      <c r="O184" s="31">
        <f>passengers!AY184</f>
        <v>0</v>
      </c>
      <c r="P184" s="31">
        <f>passengers!BL184</f>
        <v>166614</v>
      </c>
      <c r="Q184" s="31">
        <f>passengers!BM184</f>
        <v>92493</v>
      </c>
      <c r="R184" s="31">
        <f>passengers!BN184</f>
        <v>74121</v>
      </c>
      <c r="S184" s="31">
        <f>passengers!BO184</f>
        <v>0</v>
      </c>
      <c r="T184" s="31">
        <f t="shared" si="12"/>
        <v>523059</v>
      </c>
      <c r="U184" s="31">
        <f t="shared" si="12"/>
        <v>270505</v>
      </c>
      <c r="V184" s="31">
        <f t="shared" si="12"/>
        <v>252554</v>
      </c>
      <c r="W184" s="31">
        <f t="shared" si="12"/>
        <v>0</v>
      </c>
    </row>
    <row r="185" spans="1:23" s="3" customFormat="1" ht="15" customHeight="1" x14ac:dyDescent="0.3">
      <c r="A185" s="35"/>
      <c r="B185" s="33"/>
      <c r="C185" s="37" t="s">
        <v>159</v>
      </c>
      <c r="D185" s="31">
        <f>passengers!P185</f>
        <v>38010</v>
      </c>
      <c r="E185" s="31">
        <f>passengers!Q185</f>
        <v>18563</v>
      </c>
      <c r="F185" s="31">
        <f>passengers!R185</f>
        <v>19447</v>
      </c>
      <c r="G185" s="31">
        <f>passengers!S185</f>
        <v>0</v>
      </c>
      <c r="H185" s="31">
        <f>passengers!AF185</f>
        <v>33704</v>
      </c>
      <c r="I185" s="31">
        <f>passengers!AG185</f>
        <v>15558</v>
      </c>
      <c r="J185" s="31">
        <f>passengers!AH185</f>
        <v>18146</v>
      </c>
      <c r="K185" s="31">
        <f>passengers!AI185</f>
        <v>0</v>
      </c>
      <c r="L185" s="31">
        <f>passengers!AV185</f>
        <v>22278</v>
      </c>
      <c r="M185" s="31">
        <f>passengers!AW185</f>
        <v>11391</v>
      </c>
      <c r="N185" s="31">
        <f>passengers!AX185</f>
        <v>10887</v>
      </c>
      <c r="O185" s="31">
        <f>passengers!AY185</f>
        <v>0</v>
      </c>
      <c r="P185" s="31">
        <f>passengers!BL185</f>
        <v>32807</v>
      </c>
      <c r="Q185" s="31">
        <f>passengers!BM185</f>
        <v>17061</v>
      </c>
      <c r="R185" s="31">
        <f>passengers!BN185</f>
        <v>15746</v>
      </c>
      <c r="S185" s="31">
        <f>passengers!BO185</f>
        <v>0</v>
      </c>
      <c r="T185" s="31">
        <f t="shared" si="12"/>
        <v>126799</v>
      </c>
      <c r="U185" s="31">
        <f t="shared" si="12"/>
        <v>62573</v>
      </c>
      <c r="V185" s="31">
        <f t="shared" si="12"/>
        <v>64226</v>
      </c>
      <c r="W185" s="31">
        <f t="shared" si="12"/>
        <v>0</v>
      </c>
    </row>
    <row r="186" spans="1:23" s="3" customFormat="1" ht="15" customHeight="1" x14ac:dyDescent="0.3">
      <c r="A186" s="35"/>
      <c r="B186" s="33"/>
      <c r="C186" s="37" t="s">
        <v>160</v>
      </c>
      <c r="D186" s="31">
        <f>passengers!P186</f>
        <v>68844</v>
      </c>
      <c r="E186" s="31">
        <f>passengers!Q186</f>
        <v>35021</v>
      </c>
      <c r="F186" s="31">
        <f>passengers!R186</f>
        <v>33823</v>
      </c>
      <c r="G186" s="31">
        <f>passengers!S186</f>
        <v>0</v>
      </c>
      <c r="H186" s="31">
        <f>passengers!AF186</f>
        <v>107463</v>
      </c>
      <c r="I186" s="31">
        <f>passengers!AG186</f>
        <v>49592</v>
      </c>
      <c r="J186" s="31">
        <f>passengers!AH186</f>
        <v>57871</v>
      </c>
      <c r="K186" s="31">
        <f>passengers!AI186</f>
        <v>0</v>
      </c>
      <c r="L186" s="31">
        <f>passengers!AV186</f>
        <v>86146</v>
      </c>
      <c r="M186" s="31">
        <f>passengers!AW186</f>
        <v>47887</v>
      </c>
      <c r="N186" s="31">
        <f>passengers!AX186</f>
        <v>38259</v>
      </c>
      <c r="O186" s="31">
        <f>passengers!AY186</f>
        <v>0</v>
      </c>
      <c r="P186" s="31">
        <f>passengers!BL186</f>
        <v>133807</v>
      </c>
      <c r="Q186" s="31">
        <f>passengers!BM186</f>
        <v>75432</v>
      </c>
      <c r="R186" s="31">
        <f>passengers!BN186</f>
        <v>58375</v>
      </c>
      <c r="S186" s="31">
        <f>passengers!BO186</f>
        <v>0</v>
      </c>
      <c r="T186" s="31">
        <f t="shared" si="12"/>
        <v>396260</v>
      </c>
      <c r="U186" s="31">
        <f t="shared" si="12"/>
        <v>207932</v>
      </c>
      <c r="V186" s="31">
        <f t="shared" si="12"/>
        <v>188328</v>
      </c>
      <c r="W186" s="31">
        <f t="shared" si="12"/>
        <v>0</v>
      </c>
    </row>
    <row r="187" spans="1:23" s="3" customFormat="1" ht="15" customHeight="1" x14ac:dyDescent="0.3">
      <c r="A187" s="35"/>
      <c r="B187" s="33"/>
      <c r="C187" s="34" t="s">
        <v>161</v>
      </c>
      <c r="D187" s="31">
        <f>passengers!P187</f>
        <v>0</v>
      </c>
      <c r="E187" s="31">
        <f>passengers!Q187</f>
        <v>0</v>
      </c>
      <c r="F187" s="31">
        <f>passengers!R187</f>
        <v>0</v>
      </c>
      <c r="G187" s="31">
        <f>passengers!S187</f>
        <v>0</v>
      </c>
      <c r="H187" s="31">
        <f>passengers!AF187</f>
        <v>0</v>
      </c>
      <c r="I187" s="31">
        <f>passengers!AG187</f>
        <v>0</v>
      </c>
      <c r="J187" s="31">
        <f>passengers!AH187</f>
        <v>0</v>
      </c>
      <c r="K187" s="31">
        <f>passengers!AI187</f>
        <v>0</v>
      </c>
      <c r="L187" s="31">
        <f>passengers!AV187</f>
        <v>0</v>
      </c>
      <c r="M187" s="31">
        <f>passengers!AW187</f>
        <v>0</v>
      </c>
      <c r="N187" s="31">
        <f>passengers!AX187</f>
        <v>0</v>
      </c>
      <c r="O187" s="31">
        <f>passengers!AY187</f>
        <v>0</v>
      </c>
      <c r="P187" s="31">
        <f>passengers!BL187</f>
        <v>0</v>
      </c>
      <c r="Q187" s="31">
        <f>passengers!BM187</f>
        <v>0</v>
      </c>
      <c r="R187" s="31">
        <f>passengers!BN187</f>
        <v>0</v>
      </c>
      <c r="S187" s="31">
        <f>passengers!BO187</f>
        <v>0</v>
      </c>
      <c r="T187" s="31">
        <f t="shared" si="12"/>
        <v>0</v>
      </c>
      <c r="U187" s="31">
        <f t="shared" si="12"/>
        <v>0</v>
      </c>
      <c r="V187" s="31">
        <f t="shared" si="12"/>
        <v>0</v>
      </c>
      <c r="W187" s="31">
        <f t="shared" si="12"/>
        <v>0</v>
      </c>
    </row>
    <row r="188" spans="1:23" s="3" customFormat="1" ht="15" customHeight="1" x14ac:dyDescent="0.3">
      <c r="A188" s="35"/>
      <c r="B188" s="33"/>
      <c r="C188" s="37" t="s">
        <v>162</v>
      </c>
      <c r="D188" s="31">
        <f>passengers!P188</f>
        <v>0</v>
      </c>
      <c r="E188" s="31">
        <f>passengers!Q188</f>
        <v>0</v>
      </c>
      <c r="F188" s="31">
        <f>passengers!R188</f>
        <v>0</v>
      </c>
      <c r="G188" s="31">
        <f>passengers!S188</f>
        <v>0</v>
      </c>
      <c r="H188" s="31">
        <f>passengers!AF188</f>
        <v>0</v>
      </c>
      <c r="I188" s="31">
        <f>passengers!AG188</f>
        <v>0</v>
      </c>
      <c r="J188" s="31">
        <f>passengers!AH188</f>
        <v>0</v>
      </c>
      <c r="K188" s="31">
        <f>passengers!AI188</f>
        <v>0</v>
      </c>
      <c r="L188" s="31">
        <f>passengers!AV188</f>
        <v>0</v>
      </c>
      <c r="M188" s="31">
        <f>passengers!AW188</f>
        <v>0</v>
      </c>
      <c r="N188" s="31">
        <f>passengers!AX188</f>
        <v>0</v>
      </c>
      <c r="O188" s="31">
        <f>passengers!AY188</f>
        <v>0</v>
      </c>
      <c r="P188" s="31">
        <f>passengers!BL188</f>
        <v>0</v>
      </c>
      <c r="Q188" s="31">
        <f>passengers!BM188</f>
        <v>0</v>
      </c>
      <c r="R188" s="31">
        <f>passengers!BN188</f>
        <v>0</v>
      </c>
      <c r="S188" s="31">
        <f>passengers!BO188</f>
        <v>0</v>
      </c>
      <c r="T188" s="31">
        <f t="shared" si="12"/>
        <v>0</v>
      </c>
      <c r="U188" s="31">
        <f t="shared" si="12"/>
        <v>0</v>
      </c>
      <c r="V188" s="31">
        <f t="shared" si="12"/>
        <v>0</v>
      </c>
      <c r="W188" s="31">
        <f t="shared" si="12"/>
        <v>0</v>
      </c>
    </row>
    <row r="189" spans="1:23" s="3" customFormat="1" ht="15" customHeight="1" x14ac:dyDescent="0.3">
      <c r="A189" s="35"/>
      <c r="B189" s="33"/>
      <c r="C189" s="37" t="s">
        <v>163</v>
      </c>
      <c r="D189" s="31">
        <f>passengers!P189</f>
        <v>0</v>
      </c>
      <c r="E189" s="31">
        <f>passengers!Q189</f>
        <v>0</v>
      </c>
      <c r="F189" s="31">
        <f>passengers!R189</f>
        <v>0</v>
      </c>
      <c r="G189" s="31">
        <f>passengers!S189</f>
        <v>0</v>
      </c>
      <c r="H189" s="31">
        <f>passengers!AF189</f>
        <v>0</v>
      </c>
      <c r="I189" s="31">
        <f>passengers!AG189</f>
        <v>0</v>
      </c>
      <c r="J189" s="31">
        <f>passengers!AH189</f>
        <v>0</v>
      </c>
      <c r="K189" s="31">
        <f>passengers!AI189</f>
        <v>0</v>
      </c>
      <c r="L189" s="31">
        <f>passengers!AV189</f>
        <v>0</v>
      </c>
      <c r="M189" s="31">
        <f>passengers!AW189</f>
        <v>0</v>
      </c>
      <c r="N189" s="31">
        <f>passengers!AX189</f>
        <v>0</v>
      </c>
      <c r="O189" s="31">
        <f>passengers!AY189</f>
        <v>0</v>
      </c>
      <c r="P189" s="31">
        <f>passengers!BL189</f>
        <v>0</v>
      </c>
      <c r="Q189" s="31">
        <f>passengers!BM189</f>
        <v>0</v>
      </c>
      <c r="R189" s="31">
        <f>passengers!BN189</f>
        <v>0</v>
      </c>
      <c r="S189" s="31">
        <f>passengers!BO189</f>
        <v>0</v>
      </c>
      <c r="T189" s="31">
        <f t="shared" si="12"/>
        <v>0</v>
      </c>
      <c r="U189" s="31">
        <f t="shared" si="12"/>
        <v>0</v>
      </c>
      <c r="V189" s="31">
        <f t="shared" si="12"/>
        <v>0</v>
      </c>
      <c r="W189" s="31">
        <f t="shared" si="12"/>
        <v>0</v>
      </c>
    </row>
    <row r="190" spans="1:23" s="3" customFormat="1" ht="15" customHeight="1" x14ac:dyDescent="0.3">
      <c r="A190" s="35"/>
      <c r="B190" s="33"/>
      <c r="C190" s="37" t="s">
        <v>164</v>
      </c>
      <c r="D190" s="31">
        <f>passengers!P190</f>
        <v>0</v>
      </c>
      <c r="E190" s="31">
        <f>passengers!Q190</f>
        <v>0</v>
      </c>
      <c r="F190" s="31">
        <f>passengers!R190</f>
        <v>0</v>
      </c>
      <c r="G190" s="31">
        <f>passengers!S190</f>
        <v>0</v>
      </c>
      <c r="H190" s="31">
        <f>passengers!AF190</f>
        <v>0</v>
      </c>
      <c r="I190" s="31">
        <f>passengers!AG190</f>
        <v>0</v>
      </c>
      <c r="J190" s="31">
        <f>passengers!AH190</f>
        <v>0</v>
      </c>
      <c r="K190" s="31">
        <f>passengers!AI190</f>
        <v>0</v>
      </c>
      <c r="L190" s="31">
        <f>passengers!AV190</f>
        <v>0</v>
      </c>
      <c r="M190" s="31">
        <f>passengers!AW190</f>
        <v>0</v>
      </c>
      <c r="N190" s="31">
        <f>passengers!AX190</f>
        <v>0</v>
      </c>
      <c r="O190" s="31">
        <f>passengers!AY190</f>
        <v>0</v>
      </c>
      <c r="P190" s="31">
        <f>passengers!BL190</f>
        <v>0</v>
      </c>
      <c r="Q190" s="31">
        <f>passengers!BM190</f>
        <v>0</v>
      </c>
      <c r="R190" s="31">
        <f>passengers!BN190</f>
        <v>0</v>
      </c>
      <c r="S190" s="31">
        <f>passengers!BO190</f>
        <v>0</v>
      </c>
      <c r="T190" s="31">
        <f t="shared" si="12"/>
        <v>0</v>
      </c>
      <c r="U190" s="31">
        <f t="shared" si="12"/>
        <v>0</v>
      </c>
      <c r="V190" s="31">
        <f t="shared" si="12"/>
        <v>0</v>
      </c>
      <c r="W190" s="31">
        <f t="shared" si="12"/>
        <v>0</v>
      </c>
    </row>
    <row r="191" spans="1:23" s="3" customFormat="1" ht="15" customHeight="1" x14ac:dyDescent="0.3">
      <c r="A191" s="35"/>
      <c r="B191" s="33"/>
      <c r="C191" s="34" t="s">
        <v>56</v>
      </c>
      <c r="D191" s="31">
        <f>passengers!P191</f>
        <v>508850</v>
      </c>
      <c r="E191" s="31">
        <f>passengers!Q191</f>
        <v>254618</v>
      </c>
      <c r="F191" s="31">
        <f>passengers!R191</f>
        <v>254232</v>
      </c>
      <c r="G191" s="31">
        <f>passengers!S191</f>
        <v>0</v>
      </c>
      <c r="H191" s="31">
        <f>passengers!AF191</f>
        <v>717148</v>
      </c>
      <c r="I191" s="31">
        <f>passengers!AG191</f>
        <v>363048</v>
      </c>
      <c r="J191" s="31">
        <f>passengers!AH191</f>
        <v>354100</v>
      </c>
      <c r="K191" s="31">
        <f>passengers!AI191</f>
        <v>0</v>
      </c>
      <c r="L191" s="31">
        <f>passengers!AV191</f>
        <v>420270</v>
      </c>
      <c r="M191" s="31">
        <f>passengers!AW191</f>
        <v>206662</v>
      </c>
      <c r="N191" s="31">
        <f>passengers!AX191</f>
        <v>213608</v>
      </c>
      <c r="O191" s="31">
        <f>passengers!AY191</f>
        <v>0</v>
      </c>
      <c r="P191" s="31">
        <f>passengers!BL191</f>
        <v>473076</v>
      </c>
      <c r="Q191" s="31">
        <f>passengers!BM191</f>
        <v>239844</v>
      </c>
      <c r="R191" s="31">
        <f>passengers!BN191</f>
        <v>233232</v>
      </c>
      <c r="S191" s="31">
        <f>passengers!BO191</f>
        <v>0</v>
      </c>
      <c r="T191" s="31">
        <f t="shared" si="12"/>
        <v>2119344</v>
      </c>
      <c r="U191" s="31">
        <f t="shared" si="12"/>
        <v>1064172</v>
      </c>
      <c r="V191" s="31">
        <f t="shared" si="12"/>
        <v>1055172</v>
      </c>
      <c r="W191" s="31">
        <f t="shared" si="12"/>
        <v>0</v>
      </c>
    </row>
    <row r="192" spans="1:23" s="3" customFormat="1" ht="15" customHeight="1" x14ac:dyDescent="0.3">
      <c r="A192" s="35"/>
      <c r="B192" s="33"/>
      <c r="C192" s="34" t="s">
        <v>27</v>
      </c>
      <c r="D192" s="31">
        <f>passengers!P192</f>
        <v>331130</v>
      </c>
      <c r="E192" s="31">
        <f>passengers!Q192</f>
        <v>160339</v>
      </c>
      <c r="F192" s="31">
        <f>passengers!R192</f>
        <v>170791</v>
      </c>
      <c r="G192" s="31">
        <f>passengers!S192</f>
        <v>0</v>
      </c>
      <c r="H192" s="31">
        <f>passengers!AF192</f>
        <v>370471</v>
      </c>
      <c r="I192" s="31">
        <f>passengers!AG192</f>
        <v>186455</v>
      </c>
      <c r="J192" s="31">
        <f>passengers!AH192</f>
        <v>184016</v>
      </c>
      <c r="K192" s="31">
        <f>passengers!AI192</f>
        <v>0</v>
      </c>
      <c r="L192" s="31">
        <f>passengers!AV192</f>
        <v>314236</v>
      </c>
      <c r="M192" s="31">
        <f>passengers!AW192</f>
        <v>160885</v>
      </c>
      <c r="N192" s="31">
        <f>passengers!AX192</f>
        <v>153351</v>
      </c>
      <c r="O192" s="31">
        <f>passengers!AY192</f>
        <v>0</v>
      </c>
      <c r="P192" s="31">
        <f>passengers!BL192</f>
        <v>363248</v>
      </c>
      <c r="Q192" s="31">
        <f>passengers!BM192</f>
        <v>187007</v>
      </c>
      <c r="R192" s="31">
        <f>passengers!BN192</f>
        <v>176241</v>
      </c>
      <c r="S192" s="31">
        <f>passengers!BO192</f>
        <v>0</v>
      </c>
      <c r="T192" s="31">
        <f t="shared" si="12"/>
        <v>1379085</v>
      </c>
      <c r="U192" s="31">
        <f t="shared" si="12"/>
        <v>694686</v>
      </c>
      <c r="V192" s="31">
        <f t="shared" si="12"/>
        <v>684399</v>
      </c>
      <c r="W192" s="31">
        <f t="shared" si="12"/>
        <v>0</v>
      </c>
    </row>
    <row r="193" spans="1:23" s="3" customFormat="1" ht="15" customHeight="1" x14ac:dyDescent="0.3">
      <c r="A193" s="35"/>
      <c r="B193" s="33"/>
      <c r="C193" s="3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1:23" s="3" customFormat="1" ht="15" customHeight="1" x14ac:dyDescent="0.3">
      <c r="A194" s="32"/>
      <c r="B194" s="33" t="s">
        <v>165</v>
      </c>
      <c r="C194" s="34"/>
      <c r="D194" s="31">
        <f>passengers!P194</f>
        <v>1105439</v>
      </c>
      <c r="E194" s="31">
        <f>passengers!Q194</f>
        <v>562802</v>
      </c>
      <c r="F194" s="31">
        <f>passengers!R194</f>
        <v>540580</v>
      </c>
      <c r="G194" s="31">
        <f>passengers!S194</f>
        <v>2057</v>
      </c>
      <c r="H194" s="31">
        <f>passengers!AF194</f>
        <v>1527626</v>
      </c>
      <c r="I194" s="31">
        <f>passengers!AG194</f>
        <v>754351</v>
      </c>
      <c r="J194" s="31">
        <f>passengers!AH194</f>
        <v>763213</v>
      </c>
      <c r="K194" s="31">
        <f>passengers!AI194</f>
        <v>10062</v>
      </c>
      <c r="L194" s="31">
        <f>passengers!AV194</f>
        <v>1343406</v>
      </c>
      <c r="M194" s="31">
        <f>passengers!AW194</f>
        <v>651745</v>
      </c>
      <c r="N194" s="31">
        <f>passengers!AX194</f>
        <v>691661</v>
      </c>
      <c r="O194" s="31">
        <f>passengers!AY194</f>
        <v>0</v>
      </c>
      <c r="P194" s="31">
        <f>passengers!BL194</f>
        <v>1838420</v>
      </c>
      <c r="Q194" s="31">
        <f>passengers!BM194</f>
        <v>865649</v>
      </c>
      <c r="R194" s="31">
        <f>passengers!BN194</f>
        <v>971153</v>
      </c>
      <c r="S194" s="31">
        <f>passengers!BO194</f>
        <v>1618</v>
      </c>
      <c r="T194" s="31">
        <f t="shared" ref="T194:W218" si="13">D194+H194+L194+P194</f>
        <v>5814891</v>
      </c>
      <c r="U194" s="31">
        <f t="shared" si="13"/>
        <v>2834547</v>
      </c>
      <c r="V194" s="31">
        <f t="shared" si="13"/>
        <v>2966607</v>
      </c>
      <c r="W194" s="31">
        <f t="shared" si="13"/>
        <v>13737</v>
      </c>
    </row>
    <row r="195" spans="1:23" s="3" customFormat="1" ht="15" customHeight="1" x14ac:dyDescent="0.3">
      <c r="A195" s="35"/>
      <c r="B195" s="33"/>
      <c r="C195" s="34" t="s">
        <v>166</v>
      </c>
      <c r="D195" s="31">
        <f>passengers!P195</f>
        <v>614089</v>
      </c>
      <c r="E195" s="31">
        <f>passengers!Q195</f>
        <v>314425</v>
      </c>
      <c r="F195" s="31">
        <f>passengers!R195</f>
        <v>299019</v>
      </c>
      <c r="G195" s="31">
        <f>passengers!S195</f>
        <v>645</v>
      </c>
      <c r="H195" s="31">
        <f>passengers!AF195</f>
        <v>748940</v>
      </c>
      <c r="I195" s="31">
        <f>passengers!AG195</f>
        <v>374136</v>
      </c>
      <c r="J195" s="31">
        <f>passengers!AH195</f>
        <v>374804</v>
      </c>
      <c r="K195" s="31">
        <f>passengers!AI195</f>
        <v>0</v>
      </c>
      <c r="L195" s="31">
        <f>passengers!AV195</f>
        <v>742380</v>
      </c>
      <c r="M195" s="31">
        <f>passengers!AW195</f>
        <v>354021</v>
      </c>
      <c r="N195" s="31">
        <f>passengers!AX195</f>
        <v>388359</v>
      </c>
      <c r="O195" s="31">
        <f>passengers!AY195</f>
        <v>0</v>
      </c>
      <c r="P195" s="31">
        <f>passengers!BL195</f>
        <v>1018952</v>
      </c>
      <c r="Q195" s="31">
        <f>passengers!BM195</f>
        <v>446089</v>
      </c>
      <c r="R195" s="31">
        <f>passengers!BN195</f>
        <v>572863</v>
      </c>
      <c r="S195" s="31">
        <f>passengers!BO195</f>
        <v>0</v>
      </c>
      <c r="T195" s="31">
        <f t="shared" si="13"/>
        <v>3124361</v>
      </c>
      <c r="U195" s="31">
        <f t="shared" si="13"/>
        <v>1488671</v>
      </c>
      <c r="V195" s="31">
        <f t="shared" si="13"/>
        <v>1635045</v>
      </c>
      <c r="W195" s="31">
        <f t="shared" si="13"/>
        <v>645</v>
      </c>
    </row>
    <row r="196" spans="1:23" s="3" customFormat="1" ht="15" customHeight="1" x14ac:dyDescent="0.3">
      <c r="A196" s="35"/>
      <c r="B196" s="33"/>
      <c r="C196" s="37" t="s">
        <v>167</v>
      </c>
      <c r="D196" s="31">
        <f>passengers!P196</f>
        <v>65651</v>
      </c>
      <c r="E196" s="31">
        <f>passengers!Q196</f>
        <v>34542</v>
      </c>
      <c r="F196" s="31">
        <f>passengers!R196</f>
        <v>31109</v>
      </c>
      <c r="G196" s="31">
        <f>passengers!S196</f>
        <v>0</v>
      </c>
      <c r="H196" s="31">
        <f>passengers!AF196</f>
        <v>94932</v>
      </c>
      <c r="I196" s="31">
        <f>passengers!AG196</f>
        <v>50142</v>
      </c>
      <c r="J196" s="31">
        <f>passengers!AH196</f>
        <v>44790</v>
      </c>
      <c r="K196" s="31">
        <f>passengers!AI196</f>
        <v>0</v>
      </c>
      <c r="L196" s="31">
        <f>passengers!AV196</f>
        <v>190788</v>
      </c>
      <c r="M196" s="31">
        <f>passengers!AW196</f>
        <v>81749</v>
      </c>
      <c r="N196" s="31">
        <f>passengers!AX196</f>
        <v>109039</v>
      </c>
      <c r="O196" s="31">
        <f>passengers!AY196</f>
        <v>0</v>
      </c>
      <c r="P196" s="31">
        <f>passengers!BL196</f>
        <v>412410</v>
      </c>
      <c r="Q196" s="31">
        <f>passengers!BM196</f>
        <v>156674</v>
      </c>
      <c r="R196" s="31">
        <f>passengers!BN196</f>
        <v>255736</v>
      </c>
      <c r="S196" s="31">
        <f>passengers!BO196</f>
        <v>0</v>
      </c>
      <c r="T196" s="31">
        <f t="shared" si="13"/>
        <v>763781</v>
      </c>
      <c r="U196" s="31">
        <f t="shared" si="13"/>
        <v>323107</v>
      </c>
      <c r="V196" s="31">
        <f t="shared" si="13"/>
        <v>440674</v>
      </c>
      <c r="W196" s="31">
        <f t="shared" si="13"/>
        <v>0</v>
      </c>
    </row>
    <row r="197" spans="1:23" s="3" customFormat="1" ht="15" customHeight="1" x14ac:dyDescent="0.3">
      <c r="A197" s="35"/>
      <c r="B197" s="33"/>
      <c r="C197" s="37" t="s">
        <v>168</v>
      </c>
      <c r="D197" s="31">
        <f>passengers!P197</f>
        <v>462336</v>
      </c>
      <c r="E197" s="31">
        <f>passengers!Q197</f>
        <v>240349</v>
      </c>
      <c r="F197" s="31">
        <f>passengers!R197</f>
        <v>221987</v>
      </c>
      <c r="G197" s="31">
        <f>passengers!S197</f>
        <v>0</v>
      </c>
      <c r="H197" s="31">
        <f>passengers!AF197</f>
        <v>544554</v>
      </c>
      <c r="I197" s="31">
        <f>passengers!AG197</f>
        <v>275012</v>
      </c>
      <c r="J197" s="31">
        <f>passengers!AH197</f>
        <v>269542</v>
      </c>
      <c r="K197" s="31">
        <f>passengers!AI197</f>
        <v>0</v>
      </c>
      <c r="L197" s="31">
        <f>passengers!AV197</f>
        <v>413824</v>
      </c>
      <c r="M197" s="31">
        <f>passengers!AW197</f>
        <v>208068</v>
      </c>
      <c r="N197" s="31">
        <f>passengers!AX197</f>
        <v>205756</v>
      </c>
      <c r="O197" s="31">
        <f>passengers!AY197</f>
        <v>0</v>
      </c>
      <c r="P197" s="31">
        <f>passengers!BL197</f>
        <v>476604</v>
      </c>
      <c r="Q197" s="31">
        <f>passengers!BM197</f>
        <v>231300</v>
      </c>
      <c r="R197" s="31">
        <f>passengers!BN197</f>
        <v>245304</v>
      </c>
      <c r="S197" s="31">
        <f>passengers!BO197</f>
        <v>0</v>
      </c>
      <c r="T197" s="31">
        <f t="shared" si="13"/>
        <v>1897318</v>
      </c>
      <c r="U197" s="31">
        <f t="shared" si="13"/>
        <v>954729</v>
      </c>
      <c r="V197" s="31">
        <f t="shared" si="13"/>
        <v>942589</v>
      </c>
      <c r="W197" s="31">
        <f t="shared" si="13"/>
        <v>0</v>
      </c>
    </row>
    <row r="198" spans="1:23" s="3" customFormat="1" ht="15" customHeight="1" x14ac:dyDescent="0.3">
      <c r="A198" s="35"/>
      <c r="B198" s="33"/>
      <c r="C198" s="37" t="s">
        <v>169</v>
      </c>
      <c r="D198" s="31">
        <f>passengers!P198</f>
        <v>43060</v>
      </c>
      <c r="E198" s="31">
        <f>passengers!Q198</f>
        <v>19032</v>
      </c>
      <c r="F198" s="31">
        <f>passengers!R198</f>
        <v>24028</v>
      </c>
      <c r="G198" s="31">
        <f>passengers!S198</f>
        <v>0</v>
      </c>
      <c r="H198" s="31">
        <f>passengers!AF198</f>
        <v>49302</v>
      </c>
      <c r="I198" s="31">
        <f>passengers!AG198</f>
        <v>20482</v>
      </c>
      <c r="J198" s="31">
        <f>passengers!AH198</f>
        <v>28820</v>
      </c>
      <c r="K198" s="31">
        <f>passengers!AI198</f>
        <v>0</v>
      </c>
      <c r="L198" s="31">
        <f>passengers!AV198</f>
        <v>44409</v>
      </c>
      <c r="M198" s="31">
        <f>passengers!AW198</f>
        <v>17842</v>
      </c>
      <c r="N198" s="31">
        <f>passengers!AX198</f>
        <v>26567</v>
      </c>
      <c r="O198" s="31">
        <f>passengers!AY198</f>
        <v>0</v>
      </c>
      <c r="P198" s="31">
        <f>passengers!BL198</f>
        <v>47391</v>
      </c>
      <c r="Q198" s="31">
        <f>passengers!BM198</f>
        <v>18705</v>
      </c>
      <c r="R198" s="31">
        <f>passengers!BN198</f>
        <v>28686</v>
      </c>
      <c r="S198" s="31">
        <f>passengers!BO198</f>
        <v>0</v>
      </c>
      <c r="T198" s="31">
        <f t="shared" si="13"/>
        <v>184162</v>
      </c>
      <c r="U198" s="31">
        <f t="shared" si="13"/>
        <v>76061</v>
      </c>
      <c r="V198" s="31">
        <f t="shared" si="13"/>
        <v>108101</v>
      </c>
      <c r="W198" s="31">
        <f t="shared" si="13"/>
        <v>0</v>
      </c>
    </row>
    <row r="199" spans="1:23" s="3" customFormat="1" ht="15" customHeight="1" x14ac:dyDescent="0.3">
      <c r="A199" s="35"/>
      <c r="B199" s="33"/>
      <c r="C199" s="37" t="s">
        <v>170</v>
      </c>
      <c r="D199" s="31">
        <f>passengers!P199</f>
        <v>40313</v>
      </c>
      <c r="E199" s="31">
        <f>passengers!Q199</f>
        <v>19248</v>
      </c>
      <c r="F199" s="31">
        <f>passengers!R199</f>
        <v>21065</v>
      </c>
      <c r="G199" s="31">
        <f>passengers!S199</f>
        <v>0</v>
      </c>
      <c r="H199" s="31">
        <f>passengers!AF199</f>
        <v>56019</v>
      </c>
      <c r="I199" s="31">
        <f>passengers!AG199</f>
        <v>26207</v>
      </c>
      <c r="J199" s="31">
        <f>passengers!AH199</f>
        <v>29812</v>
      </c>
      <c r="K199" s="31">
        <f>passengers!AI199</f>
        <v>0</v>
      </c>
      <c r="L199" s="31">
        <f>passengers!AV199</f>
        <v>73905</v>
      </c>
      <c r="M199" s="31">
        <f>passengers!AW199</f>
        <v>34107</v>
      </c>
      <c r="N199" s="31">
        <f>passengers!AX199</f>
        <v>39798</v>
      </c>
      <c r="O199" s="31">
        <f>passengers!AY199</f>
        <v>0</v>
      </c>
      <c r="P199" s="31">
        <f>passengers!BL199</f>
        <v>64531</v>
      </c>
      <c r="Q199" s="31">
        <f>passengers!BM199</f>
        <v>30637</v>
      </c>
      <c r="R199" s="31">
        <f>passengers!BN199</f>
        <v>33894</v>
      </c>
      <c r="S199" s="31">
        <f>passengers!BO199</f>
        <v>0</v>
      </c>
      <c r="T199" s="31">
        <f t="shared" si="13"/>
        <v>234768</v>
      </c>
      <c r="U199" s="31">
        <f t="shared" si="13"/>
        <v>110199</v>
      </c>
      <c r="V199" s="31">
        <f t="shared" si="13"/>
        <v>124569</v>
      </c>
      <c r="W199" s="31">
        <f t="shared" si="13"/>
        <v>0</v>
      </c>
    </row>
    <row r="200" spans="1:23" s="3" customFormat="1" ht="15" customHeight="1" x14ac:dyDescent="0.3">
      <c r="A200" s="35"/>
      <c r="B200" s="33"/>
      <c r="C200" s="37" t="s">
        <v>171</v>
      </c>
      <c r="D200" s="31">
        <f>passengers!P200</f>
        <v>2084</v>
      </c>
      <c r="E200" s="31">
        <f>passengers!Q200</f>
        <v>1254</v>
      </c>
      <c r="F200" s="31">
        <f>passengers!R200</f>
        <v>830</v>
      </c>
      <c r="G200" s="31">
        <f>passengers!S200</f>
        <v>0</v>
      </c>
      <c r="H200" s="31">
        <f>passengers!AF200</f>
        <v>4133</v>
      </c>
      <c r="I200" s="31">
        <f>passengers!AG200</f>
        <v>2293</v>
      </c>
      <c r="J200" s="31">
        <f>passengers!AH200</f>
        <v>1840</v>
      </c>
      <c r="K200" s="31">
        <f>passengers!AI200</f>
        <v>0</v>
      </c>
      <c r="L200" s="31">
        <f>passengers!AV200</f>
        <v>19454</v>
      </c>
      <c r="M200" s="31">
        <f>passengers!AW200</f>
        <v>12255</v>
      </c>
      <c r="N200" s="31">
        <f>passengers!AX200</f>
        <v>7199</v>
      </c>
      <c r="O200" s="31">
        <f>passengers!AY200</f>
        <v>0</v>
      </c>
      <c r="P200" s="31">
        <f>passengers!BL200</f>
        <v>18016</v>
      </c>
      <c r="Q200" s="31">
        <f>passengers!BM200</f>
        <v>8773</v>
      </c>
      <c r="R200" s="31">
        <f>passengers!BN200</f>
        <v>9243</v>
      </c>
      <c r="S200" s="31">
        <f>passengers!BO200</f>
        <v>0</v>
      </c>
      <c r="T200" s="31">
        <f t="shared" si="13"/>
        <v>43687</v>
      </c>
      <c r="U200" s="31">
        <f t="shared" si="13"/>
        <v>24575</v>
      </c>
      <c r="V200" s="31">
        <f t="shared" si="13"/>
        <v>19112</v>
      </c>
      <c r="W200" s="31">
        <f t="shared" si="13"/>
        <v>0</v>
      </c>
    </row>
    <row r="201" spans="1:23" s="3" customFormat="1" ht="15" customHeight="1" x14ac:dyDescent="0.3">
      <c r="A201" s="35"/>
      <c r="B201" s="33"/>
      <c r="C201" s="37" t="s">
        <v>172</v>
      </c>
      <c r="D201" s="31">
        <f>passengers!P201</f>
        <v>645</v>
      </c>
      <c r="E201" s="31">
        <f>passengers!Q201</f>
        <v>0</v>
      </c>
      <c r="F201" s="31">
        <f>passengers!R201</f>
        <v>0</v>
      </c>
      <c r="G201" s="31">
        <f>passengers!S201</f>
        <v>645</v>
      </c>
      <c r="H201" s="31">
        <f>passengers!AF201</f>
        <v>0</v>
      </c>
      <c r="I201" s="31">
        <f>passengers!AG201</f>
        <v>0</v>
      </c>
      <c r="J201" s="31">
        <f>passengers!AH201</f>
        <v>0</v>
      </c>
      <c r="K201" s="31">
        <f>passengers!AI201</f>
        <v>0</v>
      </c>
      <c r="L201" s="31">
        <f>passengers!AV201</f>
        <v>0</v>
      </c>
      <c r="M201" s="31">
        <f>passengers!AW201</f>
        <v>0</v>
      </c>
      <c r="N201" s="31">
        <f>passengers!AX201</f>
        <v>0</v>
      </c>
      <c r="O201" s="31">
        <f>passengers!AY201</f>
        <v>0</v>
      </c>
      <c r="P201" s="31">
        <f>passengers!BL201</f>
        <v>0</v>
      </c>
      <c r="Q201" s="31">
        <f>passengers!BM201</f>
        <v>0</v>
      </c>
      <c r="R201" s="31">
        <f>passengers!BN201</f>
        <v>0</v>
      </c>
      <c r="S201" s="31">
        <f>passengers!BO201</f>
        <v>0</v>
      </c>
      <c r="T201" s="31">
        <f t="shared" si="13"/>
        <v>645</v>
      </c>
      <c r="U201" s="31">
        <f t="shared" si="13"/>
        <v>0</v>
      </c>
      <c r="V201" s="31">
        <f t="shared" si="13"/>
        <v>0</v>
      </c>
      <c r="W201" s="31">
        <f t="shared" si="13"/>
        <v>645</v>
      </c>
    </row>
    <row r="202" spans="1:23" s="3" customFormat="1" ht="15" customHeight="1" x14ac:dyDescent="0.3">
      <c r="A202" s="35"/>
      <c r="B202" s="33"/>
      <c r="C202" s="37" t="s">
        <v>173</v>
      </c>
      <c r="D202" s="31">
        <f>passengers!P202</f>
        <v>0</v>
      </c>
      <c r="E202" s="31">
        <f>passengers!Q202</f>
        <v>0</v>
      </c>
      <c r="F202" s="31">
        <f>passengers!R202</f>
        <v>0</v>
      </c>
      <c r="G202" s="31">
        <f>passengers!S202</f>
        <v>0</v>
      </c>
      <c r="H202" s="31">
        <f>passengers!AF202</f>
        <v>0</v>
      </c>
      <c r="I202" s="31">
        <f>passengers!AG202</f>
        <v>0</v>
      </c>
      <c r="J202" s="31">
        <f>passengers!AH202</f>
        <v>0</v>
      </c>
      <c r="K202" s="31">
        <f>passengers!AI202</f>
        <v>0</v>
      </c>
      <c r="L202" s="31">
        <f>passengers!AV202</f>
        <v>0</v>
      </c>
      <c r="M202" s="31">
        <f>passengers!AW202</f>
        <v>0</v>
      </c>
      <c r="N202" s="31">
        <f>passengers!AX202</f>
        <v>0</v>
      </c>
      <c r="O202" s="31">
        <f>passengers!AY202</f>
        <v>0</v>
      </c>
      <c r="P202" s="31">
        <f>passengers!BL202</f>
        <v>0</v>
      </c>
      <c r="Q202" s="31">
        <f>passengers!BM202</f>
        <v>0</v>
      </c>
      <c r="R202" s="31">
        <f>passengers!BN202</f>
        <v>0</v>
      </c>
      <c r="S202" s="31">
        <f>passengers!BO202</f>
        <v>0</v>
      </c>
      <c r="T202" s="31">
        <f t="shared" si="13"/>
        <v>0</v>
      </c>
      <c r="U202" s="31">
        <f t="shared" si="13"/>
        <v>0</v>
      </c>
      <c r="V202" s="31">
        <f t="shared" si="13"/>
        <v>0</v>
      </c>
      <c r="W202" s="31">
        <f t="shared" si="13"/>
        <v>0</v>
      </c>
    </row>
    <row r="203" spans="1:23" s="3" customFormat="1" ht="15" customHeight="1" x14ac:dyDescent="0.3">
      <c r="A203" s="35"/>
      <c r="B203" s="33"/>
      <c r="C203" s="34" t="s">
        <v>174</v>
      </c>
      <c r="D203" s="31">
        <f>passengers!P203</f>
        <v>2</v>
      </c>
      <c r="E203" s="31">
        <f>passengers!Q203</f>
        <v>0</v>
      </c>
      <c r="F203" s="31">
        <f>passengers!R203</f>
        <v>2</v>
      </c>
      <c r="G203" s="31">
        <f>passengers!S203</f>
        <v>0</v>
      </c>
      <c r="H203" s="31">
        <f>passengers!AF203</f>
        <v>0</v>
      </c>
      <c r="I203" s="31">
        <f>passengers!AG203</f>
        <v>0</v>
      </c>
      <c r="J203" s="31">
        <f>passengers!AH203</f>
        <v>0</v>
      </c>
      <c r="K203" s="31">
        <f>passengers!AI203</f>
        <v>0</v>
      </c>
      <c r="L203" s="31">
        <f>passengers!AV203</f>
        <v>0</v>
      </c>
      <c r="M203" s="31">
        <f>passengers!AW203</f>
        <v>0</v>
      </c>
      <c r="N203" s="31">
        <f>passengers!AX203</f>
        <v>0</v>
      </c>
      <c r="O203" s="31">
        <f>passengers!AY203</f>
        <v>0</v>
      </c>
      <c r="P203" s="31">
        <f>passengers!BL203</f>
        <v>0</v>
      </c>
      <c r="Q203" s="31">
        <f>passengers!BM203</f>
        <v>0</v>
      </c>
      <c r="R203" s="31">
        <f>passengers!BN203</f>
        <v>0</v>
      </c>
      <c r="S203" s="31">
        <f>passengers!BO203</f>
        <v>0</v>
      </c>
      <c r="T203" s="31">
        <f t="shared" si="13"/>
        <v>2</v>
      </c>
      <c r="U203" s="31">
        <f t="shared" si="13"/>
        <v>0</v>
      </c>
      <c r="V203" s="31">
        <f t="shared" si="13"/>
        <v>2</v>
      </c>
      <c r="W203" s="31">
        <f t="shared" si="13"/>
        <v>0</v>
      </c>
    </row>
    <row r="204" spans="1:23" s="3" customFormat="1" ht="15" customHeight="1" x14ac:dyDescent="0.3">
      <c r="A204" s="35"/>
      <c r="B204" s="33"/>
      <c r="C204" s="34" t="s">
        <v>175</v>
      </c>
      <c r="D204" s="31">
        <f>passengers!P204</f>
        <v>0</v>
      </c>
      <c r="E204" s="31">
        <f>passengers!Q204</f>
        <v>0</v>
      </c>
      <c r="F204" s="31">
        <f>passengers!R204</f>
        <v>0</v>
      </c>
      <c r="G204" s="31">
        <f>passengers!S204</f>
        <v>0</v>
      </c>
      <c r="H204" s="31">
        <f>passengers!AF204</f>
        <v>0</v>
      </c>
      <c r="I204" s="31">
        <f>passengers!AG204</f>
        <v>0</v>
      </c>
      <c r="J204" s="31">
        <f>passengers!AH204</f>
        <v>0</v>
      </c>
      <c r="K204" s="31">
        <f>passengers!AI204</f>
        <v>0</v>
      </c>
      <c r="L204" s="31">
        <f>passengers!AV204</f>
        <v>0</v>
      </c>
      <c r="M204" s="31">
        <f>passengers!AW204</f>
        <v>0</v>
      </c>
      <c r="N204" s="31">
        <f>passengers!AX204</f>
        <v>0</v>
      </c>
      <c r="O204" s="31">
        <f>passengers!AY204</f>
        <v>0</v>
      </c>
      <c r="P204" s="31">
        <f>passengers!BL204</f>
        <v>0</v>
      </c>
      <c r="Q204" s="31">
        <f>passengers!BM204</f>
        <v>0</v>
      </c>
      <c r="R204" s="31">
        <f>passengers!BN204</f>
        <v>0</v>
      </c>
      <c r="S204" s="31">
        <f>passengers!BO204</f>
        <v>0</v>
      </c>
      <c r="T204" s="31">
        <f t="shared" si="13"/>
        <v>0</v>
      </c>
      <c r="U204" s="31">
        <f t="shared" si="13"/>
        <v>0</v>
      </c>
      <c r="V204" s="31">
        <f t="shared" si="13"/>
        <v>0</v>
      </c>
      <c r="W204" s="31">
        <f t="shared" si="13"/>
        <v>0</v>
      </c>
    </row>
    <row r="205" spans="1:23" s="3" customFormat="1" ht="15" customHeight="1" x14ac:dyDescent="0.3">
      <c r="A205" s="35"/>
      <c r="B205" s="33"/>
      <c r="C205" s="34" t="s">
        <v>176</v>
      </c>
      <c r="D205" s="31">
        <f>passengers!P205</f>
        <v>30493</v>
      </c>
      <c r="E205" s="31">
        <f>passengers!Q205</f>
        <v>13767</v>
      </c>
      <c r="F205" s="31">
        <f>passengers!R205</f>
        <v>16726</v>
      </c>
      <c r="G205" s="31">
        <f>passengers!S205</f>
        <v>0</v>
      </c>
      <c r="H205" s="31">
        <f>passengers!AF205</f>
        <v>62316</v>
      </c>
      <c r="I205" s="31">
        <f>passengers!AG205</f>
        <v>30542</v>
      </c>
      <c r="J205" s="31">
        <f>passengers!AH205</f>
        <v>31774</v>
      </c>
      <c r="K205" s="31">
        <f>passengers!AI205</f>
        <v>0</v>
      </c>
      <c r="L205" s="31">
        <f>passengers!AV205</f>
        <v>30564</v>
      </c>
      <c r="M205" s="31">
        <f>passengers!AW205</f>
        <v>13353</v>
      </c>
      <c r="N205" s="31">
        <f>passengers!AX205</f>
        <v>17211</v>
      </c>
      <c r="O205" s="31">
        <f>passengers!AY205</f>
        <v>0</v>
      </c>
      <c r="P205" s="31">
        <f>passengers!BL205</f>
        <v>32222</v>
      </c>
      <c r="Q205" s="31">
        <f>passengers!BM205</f>
        <v>15219</v>
      </c>
      <c r="R205" s="31">
        <f>passengers!BN205</f>
        <v>17003</v>
      </c>
      <c r="S205" s="31">
        <f>passengers!BO205</f>
        <v>0</v>
      </c>
      <c r="T205" s="31">
        <f t="shared" si="13"/>
        <v>155595</v>
      </c>
      <c r="U205" s="31">
        <f t="shared" si="13"/>
        <v>72881</v>
      </c>
      <c r="V205" s="31">
        <f t="shared" si="13"/>
        <v>82714</v>
      </c>
      <c r="W205" s="31">
        <f t="shared" si="13"/>
        <v>0</v>
      </c>
    </row>
    <row r="206" spans="1:23" s="3" customFormat="1" ht="15" customHeight="1" x14ac:dyDescent="0.3">
      <c r="A206" s="35"/>
      <c r="B206" s="33"/>
      <c r="C206" s="37" t="s">
        <v>177</v>
      </c>
      <c r="D206" s="31">
        <f>passengers!P206</f>
        <v>1763</v>
      </c>
      <c r="E206" s="31">
        <f>passengers!Q206</f>
        <v>1078</v>
      </c>
      <c r="F206" s="31">
        <f>passengers!R206</f>
        <v>685</v>
      </c>
      <c r="G206" s="31">
        <f>passengers!S206</f>
        <v>0</v>
      </c>
      <c r="H206" s="31">
        <f>passengers!AF206</f>
        <v>2833</v>
      </c>
      <c r="I206" s="31">
        <f>passengers!AG206</f>
        <v>1712</v>
      </c>
      <c r="J206" s="31">
        <f>passengers!AH206</f>
        <v>1121</v>
      </c>
      <c r="K206" s="31">
        <f>passengers!AI206</f>
        <v>0</v>
      </c>
      <c r="L206" s="31">
        <f>passengers!AV206</f>
        <v>811</v>
      </c>
      <c r="M206" s="31">
        <f>passengers!AW206</f>
        <v>478</v>
      </c>
      <c r="N206" s="31">
        <f>passengers!AX206</f>
        <v>333</v>
      </c>
      <c r="O206" s="31">
        <f>passengers!AY206</f>
        <v>0</v>
      </c>
      <c r="P206" s="31">
        <f>passengers!BL206</f>
        <v>2799</v>
      </c>
      <c r="Q206" s="31">
        <f>passengers!BM206</f>
        <v>1598</v>
      </c>
      <c r="R206" s="31">
        <f>passengers!BN206</f>
        <v>1201</v>
      </c>
      <c r="S206" s="31">
        <f>passengers!BO206</f>
        <v>0</v>
      </c>
      <c r="T206" s="31">
        <f t="shared" si="13"/>
        <v>8206</v>
      </c>
      <c r="U206" s="31">
        <f t="shared" si="13"/>
        <v>4866</v>
      </c>
      <c r="V206" s="31">
        <f t="shared" si="13"/>
        <v>3340</v>
      </c>
      <c r="W206" s="31">
        <f t="shared" si="13"/>
        <v>0</v>
      </c>
    </row>
    <row r="207" spans="1:23" s="3" customFormat="1" ht="15" customHeight="1" x14ac:dyDescent="0.3">
      <c r="A207" s="35"/>
      <c r="B207" s="33"/>
      <c r="C207" s="37" t="s">
        <v>178</v>
      </c>
      <c r="D207" s="31">
        <f>passengers!P207</f>
        <v>28730</v>
      </c>
      <c r="E207" s="31">
        <f>passengers!Q207</f>
        <v>12689</v>
      </c>
      <c r="F207" s="31">
        <f>passengers!R207</f>
        <v>16041</v>
      </c>
      <c r="G207" s="31">
        <f>passengers!S207</f>
        <v>0</v>
      </c>
      <c r="H207" s="31">
        <f>passengers!AF207</f>
        <v>59483</v>
      </c>
      <c r="I207" s="31">
        <f>passengers!AG207</f>
        <v>28830</v>
      </c>
      <c r="J207" s="31">
        <f>passengers!AH207</f>
        <v>30653</v>
      </c>
      <c r="K207" s="31">
        <f>passengers!AI207</f>
        <v>0</v>
      </c>
      <c r="L207" s="31">
        <f>passengers!AV207</f>
        <v>29753</v>
      </c>
      <c r="M207" s="31">
        <f>passengers!AW207</f>
        <v>12875</v>
      </c>
      <c r="N207" s="31">
        <f>passengers!AX207</f>
        <v>16878</v>
      </c>
      <c r="O207" s="31">
        <f>passengers!AY207</f>
        <v>0</v>
      </c>
      <c r="P207" s="31">
        <f>passengers!BL207</f>
        <v>29423</v>
      </c>
      <c r="Q207" s="31">
        <f>passengers!BM207</f>
        <v>13621</v>
      </c>
      <c r="R207" s="31">
        <f>passengers!BN207</f>
        <v>15802</v>
      </c>
      <c r="S207" s="31">
        <f>passengers!BO207</f>
        <v>0</v>
      </c>
      <c r="T207" s="31">
        <f t="shared" si="13"/>
        <v>147389</v>
      </c>
      <c r="U207" s="31">
        <f t="shared" si="13"/>
        <v>68015</v>
      </c>
      <c r="V207" s="31">
        <f t="shared" si="13"/>
        <v>79374</v>
      </c>
      <c r="W207" s="31">
        <f t="shared" si="13"/>
        <v>0</v>
      </c>
    </row>
    <row r="208" spans="1:23" s="3" customFormat="1" ht="15" customHeight="1" x14ac:dyDescent="0.3">
      <c r="A208" s="35"/>
      <c r="B208" s="33"/>
      <c r="C208" s="34" t="s">
        <v>179</v>
      </c>
      <c r="D208" s="31">
        <f>passengers!P208</f>
        <v>40313</v>
      </c>
      <c r="E208" s="31">
        <f>passengers!Q208</f>
        <v>21065</v>
      </c>
      <c r="F208" s="31">
        <f>passengers!R208</f>
        <v>19248</v>
      </c>
      <c r="G208" s="31">
        <f>passengers!S208</f>
        <v>0</v>
      </c>
      <c r="H208" s="31">
        <f>passengers!AF208</f>
        <v>56019</v>
      </c>
      <c r="I208" s="31">
        <f>passengers!AG208</f>
        <v>29812</v>
      </c>
      <c r="J208" s="31">
        <f>passengers!AH208</f>
        <v>26207</v>
      </c>
      <c r="K208" s="31">
        <f>passengers!AI208</f>
        <v>0</v>
      </c>
      <c r="L208" s="31">
        <f>passengers!AV208</f>
        <v>168154</v>
      </c>
      <c r="M208" s="31">
        <f>passengers!AW208</f>
        <v>90930</v>
      </c>
      <c r="N208" s="31">
        <f>passengers!AX208</f>
        <v>77224</v>
      </c>
      <c r="O208" s="31">
        <f>passengers!AY208</f>
        <v>0</v>
      </c>
      <c r="P208" s="31">
        <f>passengers!BL208</f>
        <v>261134</v>
      </c>
      <c r="Q208" s="31">
        <f>passengers!BM208</f>
        <v>155451</v>
      </c>
      <c r="R208" s="31">
        <f>passengers!BN208</f>
        <v>105683</v>
      </c>
      <c r="S208" s="31">
        <f>passengers!BO208</f>
        <v>0</v>
      </c>
      <c r="T208" s="31">
        <f t="shared" si="13"/>
        <v>525620</v>
      </c>
      <c r="U208" s="31">
        <f t="shared" si="13"/>
        <v>297258</v>
      </c>
      <c r="V208" s="31">
        <f t="shared" si="13"/>
        <v>228362</v>
      </c>
      <c r="W208" s="31">
        <f t="shared" si="13"/>
        <v>0</v>
      </c>
    </row>
    <row r="209" spans="1:23" s="3" customFormat="1" ht="15" customHeight="1" x14ac:dyDescent="0.3">
      <c r="A209" s="35"/>
      <c r="B209" s="33"/>
      <c r="C209" s="37" t="s">
        <v>180</v>
      </c>
      <c r="D209" s="31">
        <f>passengers!P209</f>
        <v>0</v>
      </c>
      <c r="E209" s="31">
        <f>passengers!Q209</f>
        <v>0</v>
      </c>
      <c r="F209" s="31">
        <f>passengers!R209</f>
        <v>0</v>
      </c>
      <c r="G209" s="31">
        <f>passengers!S209</f>
        <v>0</v>
      </c>
      <c r="H209" s="31">
        <f>passengers!AF209</f>
        <v>0</v>
      </c>
      <c r="I209" s="31">
        <f>passengers!AG209</f>
        <v>0</v>
      </c>
      <c r="J209" s="31">
        <f>passengers!AH209</f>
        <v>0</v>
      </c>
      <c r="K209" s="31">
        <f>passengers!AI209</f>
        <v>0</v>
      </c>
      <c r="L209" s="31">
        <f>passengers!AV209</f>
        <v>76785</v>
      </c>
      <c r="M209" s="31">
        <f>passengers!AW209</f>
        <v>44349</v>
      </c>
      <c r="N209" s="31">
        <f>passengers!AX209</f>
        <v>32436</v>
      </c>
      <c r="O209" s="31">
        <f>passengers!AY209</f>
        <v>0</v>
      </c>
      <c r="P209" s="31">
        <f>passengers!BL209</f>
        <v>180785</v>
      </c>
      <c r="Q209" s="31">
        <f>passengers!BM209</f>
        <v>113450</v>
      </c>
      <c r="R209" s="31">
        <f>passengers!BN209</f>
        <v>67335</v>
      </c>
      <c r="S209" s="31">
        <f>passengers!BO209</f>
        <v>0</v>
      </c>
      <c r="T209" s="31">
        <f t="shared" si="13"/>
        <v>257570</v>
      </c>
      <c r="U209" s="31">
        <f t="shared" si="13"/>
        <v>157799</v>
      </c>
      <c r="V209" s="31">
        <f t="shared" si="13"/>
        <v>99771</v>
      </c>
      <c r="W209" s="31">
        <f t="shared" si="13"/>
        <v>0</v>
      </c>
    </row>
    <row r="210" spans="1:23" s="3" customFormat="1" ht="15" customHeight="1" x14ac:dyDescent="0.3">
      <c r="A210" s="35"/>
      <c r="B210" s="33"/>
      <c r="C210" s="37" t="s">
        <v>181</v>
      </c>
      <c r="D210" s="31">
        <f>passengers!P210</f>
        <v>40313</v>
      </c>
      <c r="E210" s="31">
        <f>passengers!Q210</f>
        <v>21065</v>
      </c>
      <c r="F210" s="31">
        <f>passengers!R210</f>
        <v>19248</v>
      </c>
      <c r="G210" s="31">
        <f>passengers!S210</f>
        <v>0</v>
      </c>
      <c r="H210" s="31">
        <f>passengers!AF210</f>
        <v>56019</v>
      </c>
      <c r="I210" s="31">
        <f>passengers!AG210</f>
        <v>29812</v>
      </c>
      <c r="J210" s="31">
        <f>passengers!AH210</f>
        <v>26207</v>
      </c>
      <c r="K210" s="31">
        <f>passengers!AI210</f>
        <v>0</v>
      </c>
      <c r="L210" s="31">
        <f>passengers!AV210</f>
        <v>91369</v>
      </c>
      <c r="M210" s="31">
        <f>passengers!AW210</f>
        <v>46581</v>
      </c>
      <c r="N210" s="31">
        <f>passengers!AX210</f>
        <v>44788</v>
      </c>
      <c r="O210" s="31">
        <f>passengers!AY210</f>
        <v>0</v>
      </c>
      <c r="P210" s="31">
        <f>passengers!BL210</f>
        <v>80349</v>
      </c>
      <c r="Q210" s="31">
        <f>passengers!BM210</f>
        <v>42001</v>
      </c>
      <c r="R210" s="31">
        <f>passengers!BN210</f>
        <v>38348</v>
      </c>
      <c r="S210" s="31">
        <f>passengers!BO210</f>
        <v>0</v>
      </c>
      <c r="T210" s="31">
        <f t="shared" si="13"/>
        <v>268050</v>
      </c>
      <c r="U210" s="31">
        <f t="shared" si="13"/>
        <v>139459</v>
      </c>
      <c r="V210" s="31">
        <f t="shared" si="13"/>
        <v>128591</v>
      </c>
      <c r="W210" s="31">
        <f t="shared" si="13"/>
        <v>0</v>
      </c>
    </row>
    <row r="211" spans="1:23" s="3" customFormat="1" ht="15" customHeight="1" x14ac:dyDescent="0.3">
      <c r="A211" s="35"/>
      <c r="B211" s="33"/>
      <c r="C211" s="34" t="s">
        <v>182</v>
      </c>
      <c r="D211" s="31">
        <f>passengers!P211</f>
        <v>394881</v>
      </c>
      <c r="E211" s="31">
        <f>passengers!Q211</f>
        <v>199567</v>
      </c>
      <c r="F211" s="31">
        <f>passengers!R211</f>
        <v>195314</v>
      </c>
      <c r="G211" s="31">
        <f>passengers!S211</f>
        <v>0</v>
      </c>
      <c r="H211" s="31">
        <f>passengers!AF211</f>
        <v>603840</v>
      </c>
      <c r="I211" s="31">
        <f>passengers!AG211</f>
        <v>296421</v>
      </c>
      <c r="J211" s="31">
        <f>passengers!AH211</f>
        <v>307419</v>
      </c>
      <c r="K211" s="31">
        <f>passengers!AI211</f>
        <v>0</v>
      </c>
      <c r="L211" s="31">
        <f>passengers!AV211</f>
        <v>380900</v>
      </c>
      <c r="M211" s="31">
        <f>passengers!AW211</f>
        <v>182018</v>
      </c>
      <c r="N211" s="31">
        <f>passengers!AX211</f>
        <v>198882</v>
      </c>
      <c r="O211" s="31">
        <f>passengers!AY211</f>
        <v>0</v>
      </c>
      <c r="P211" s="31">
        <f>passengers!BL211</f>
        <v>500746</v>
      </c>
      <c r="Q211" s="31">
        <f>passengers!BM211</f>
        <v>235234</v>
      </c>
      <c r="R211" s="31">
        <f>passengers!BN211</f>
        <v>265512</v>
      </c>
      <c r="S211" s="31">
        <f>passengers!BO211</f>
        <v>0</v>
      </c>
      <c r="T211" s="31">
        <f t="shared" si="13"/>
        <v>1880367</v>
      </c>
      <c r="U211" s="31">
        <f t="shared" si="13"/>
        <v>913240</v>
      </c>
      <c r="V211" s="31">
        <f t="shared" si="13"/>
        <v>967127</v>
      </c>
      <c r="W211" s="31">
        <f t="shared" si="13"/>
        <v>0</v>
      </c>
    </row>
    <row r="212" spans="1:23" s="3" customFormat="1" ht="15" customHeight="1" x14ac:dyDescent="0.3">
      <c r="A212" s="35"/>
      <c r="B212" s="33"/>
      <c r="C212" s="37" t="s">
        <v>183</v>
      </c>
      <c r="D212" s="31">
        <f>passengers!P212</f>
        <v>0</v>
      </c>
      <c r="E212" s="31">
        <f>passengers!Q212</f>
        <v>0</v>
      </c>
      <c r="F212" s="31">
        <f>passengers!R212</f>
        <v>0</v>
      </c>
      <c r="G212" s="31">
        <f>passengers!S212</f>
        <v>0</v>
      </c>
      <c r="H212" s="31">
        <f>passengers!AF212</f>
        <v>0</v>
      </c>
      <c r="I212" s="31">
        <f>passengers!AG212</f>
        <v>0</v>
      </c>
      <c r="J212" s="31">
        <f>passengers!AH212</f>
        <v>0</v>
      </c>
      <c r="K212" s="31">
        <f>passengers!AI212</f>
        <v>0</v>
      </c>
      <c r="L212" s="31">
        <f>passengers!AV212</f>
        <v>0</v>
      </c>
      <c r="M212" s="31">
        <f>passengers!AW212</f>
        <v>0</v>
      </c>
      <c r="N212" s="31">
        <f>passengers!AX212</f>
        <v>0</v>
      </c>
      <c r="O212" s="31">
        <f>passengers!AY212</f>
        <v>0</v>
      </c>
      <c r="P212" s="31">
        <f>passengers!BL212</f>
        <v>0</v>
      </c>
      <c r="Q212" s="31">
        <f>passengers!BM212</f>
        <v>0</v>
      </c>
      <c r="R212" s="31">
        <f>passengers!BN212</f>
        <v>0</v>
      </c>
      <c r="S212" s="31">
        <f>passengers!BO212</f>
        <v>0</v>
      </c>
      <c r="T212" s="31">
        <f t="shared" si="13"/>
        <v>0</v>
      </c>
      <c r="U212" s="31">
        <f t="shared" si="13"/>
        <v>0</v>
      </c>
      <c r="V212" s="31">
        <f t="shared" si="13"/>
        <v>0</v>
      </c>
      <c r="W212" s="31">
        <f t="shared" si="13"/>
        <v>0</v>
      </c>
    </row>
    <row r="213" spans="1:23" s="3" customFormat="1" ht="15" customHeight="1" x14ac:dyDescent="0.3">
      <c r="A213" s="35"/>
      <c r="B213" s="33"/>
      <c r="C213" s="37" t="s">
        <v>184</v>
      </c>
      <c r="D213" s="31">
        <f>passengers!P213</f>
        <v>394881</v>
      </c>
      <c r="E213" s="31">
        <f>passengers!Q213</f>
        <v>199567</v>
      </c>
      <c r="F213" s="31">
        <f>passengers!R213</f>
        <v>195314</v>
      </c>
      <c r="G213" s="31">
        <f>passengers!S213</f>
        <v>0</v>
      </c>
      <c r="H213" s="31">
        <f>passengers!AF213</f>
        <v>603840</v>
      </c>
      <c r="I213" s="31">
        <f>passengers!AG213</f>
        <v>296421</v>
      </c>
      <c r="J213" s="31">
        <f>passengers!AH213</f>
        <v>307419</v>
      </c>
      <c r="K213" s="31">
        <f>passengers!AI213</f>
        <v>0</v>
      </c>
      <c r="L213" s="31">
        <f>passengers!AV213</f>
        <v>380900</v>
      </c>
      <c r="M213" s="31">
        <f>passengers!AW213</f>
        <v>182018</v>
      </c>
      <c r="N213" s="31">
        <f>passengers!AX213</f>
        <v>198882</v>
      </c>
      <c r="O213" s="31">
        <f>passengers!AY213</f>
        <v>0</v>
      </c>
      <c r="P213" s="31">
        <f>passengers!BL213</f>
        <v>500746</v>
      </c>
      <c r="Q213" s="31">
        <f>passengers!BM213</f>
        <v>235234</v>
      </c>
      <c r="R213" s="31">
        <f>passengers!BN213</f>
        <v>265512</v>
      </c>
      <c r="S213" s="31">
        <f>passengers!BO213</f>
        <v>0</v>
      </c>
      <c r="T213" s="31">
        <f t="shared" si="13"/>
        <v>1880367</v>
      </c>
      <c r="U213" s="31">
        <f t="shared" si="13"/>
        <v>913240</v>
      </c>
      <c r="V213" s="31">
        <f t="shared" si="13"/>
        <v>967127</v>
      </c>
      <c r="W213" s="31">
        <f t="shared" si="13"/>
        <v>0</v>
      </c>
    </row>
    <row r="214" spans="1:23" s="3" customFormat="1" ht="15" customHeight="1" x14ac:dyDescent="0.3">
      <c r="A214" s="35"/>
      <c r="B214" s="33"/>
      <c r="C214" s="37" t="s">
        <v>185</v>
      </c>
      <c r="D214" s="31">
        <f>passengers!P214</f>
        <v>0</v>
      </c>
      <c r="E214" s="31">
        <f>passengers!Q214</f>
        <v>0</v>
      </c>
      <c r="F214" s="31">
        <f>passengers!R214</f>
        <v>0</v>
      </c>
      <c r="G214" s="31">
        <f>passengers!S214</f>
        <v>0</v>
      </c>
      <c r="H214" s="31">
        <f>passengers!AF214</f>
        <v>0</v>
      </c>
      <c r="I214" s="31">
        <f>passengers!AG214</f>
        <v>0</v>
      </c>
      <c r="J214" s="31">
        <f>passengers!AH214</f>
        <v>0</v>
      </c>
      <c r="K214" s="31">
        <f>passengers!AI214</f>
        <v>0</v>
      </c>
      <c r="L214" s="31">
        <f>passengers!AV214</f>
        <v>0</v>
      </c>
      <c r="M214" s="31">
        <f>passengers!AW214</f>
        <v>0</v>
      </c>
      <c r="N214" s="31">
        <f>passengers!AX214</f>
        <v>0</v>
      </c>
      <c r="O214" s="31">
        <f>passengers!AY214</f>
        <v>0</v>
      </c>
      <c r="P214" s="31">
        <f>passengers!BL214</f>
        <v>0</v>
      </c>
      <c r="Q214" s="31">
        <f>passengers!BM214</f>
        <v>0</v>
      </c>
      <c r="R214" s="31">
        <f>passengers!BN214</f>
        <v>0</v>
      </c>
      <c r="S214" s="31">
        <f>passengers!BO214</f>
        <v>0</v>
      </c>
      <c r="T214" s="31">
        <f t="shared" si="13"/>
        <v>0</v>
      </c>
      <c r="U214" s="31">
        <f t="shared" si="13"/>
        <v>0</v>
      </c>
      <c r="V214" s="31">
        <f t="shared" si="13"/>
        <v>0</v>
      </c>
      <c r="W214" s="31">
        <f t="shared" si="13"/>
        <v>0</v>
      </c>
    </row>
    <row r="215" spans="1:23" s="3" customFormat="1" ht="15" customHeight="1" x14ac:dyDescent="0.3">
      <c r="A215" s="35"/>
      <c r="B215" s="33"/>
      <c r="C215" s="37" t="s">
        <v>186</v>
      </c>
      <c r="D215" s="31">
        <f>passengers!P215</f>
        <v>0</v>
      </c>
      <c r="E215" s="31">
        <f>passengers!Q215</f>
        <v>0</v>
      </c>
      <c r="F215" s="31">
        <f>passengers!R215</f>
        <v>0</v>
      </c>
      <c r="G215" s="31">
        <f>passengers!S215</f>
        <v>0</v>
      </c>
      <c r="H215" s="31">
        <f>passengers!AF215</f>
        <v>0</v>
      </c>
      <c r="I215" s="31">
        <f>passengers!AG215</f>
        <v>0</v>
      </c>
      <c r="J215" s="31">
        <f>passengers!AH215</f>
        <v>0</v>
      </c>
      <c r="K215" s="31">
        <f>passengers!AI215</f>
        <v>0</v>
      </c>
      <c r="L215" s="31">
        <f>passengers!AV215</f>
        <v>0</v>
      </c>
      <c r="M215" s="31">
        <f>passengers!AW215</f>
        <v>0</v>
      </c>
      <c r="N215" s="31">
        <f>passengers!AX215</f>
        <v>0</v>
      </c>
      <c r="O215" s="31">
        <f>passengers!AY215</f>
        <v>0</v>
      </c>
      <c r="P215" s="31">
        <f>passengers!BL215</f>
        <v>0</v>
      </c>
      <c r="Q215" s="31">
        <f>passengers!BM215</f>
        <v>0</v>
      </c>
      <c r="R215" s="31">
        <f>passengers!BN215</f>
        <v>0</v>
      </c>
      <c r="S215" s="31">
        <f>passengers!BO215</f>
        <v>0</v>
      </c>
      <c r="T215" s="31">
        <f t="shared" si="13"/>
        <v>0</v>
      </c>
      <c r="U215" s="31">
        <f t="shared" si="13"/>
        <v>0</v>
      </c>
      <c r="V215" s="31">
        <f t="shared" si="13"/>
        <v>0</v>
      </c>
      <c r="W215" s="31">
        <f t="shared" si="13"/>
        <v>0</v>
      </c>
    </row>
    <row r="216" spans="1:23" s="3" customFormat="1" ht="15" customHeight="1" x14ac:dyDescent="0.3">
      <c r="A216" s="35"/>
      <c r="B216" s="33"/>
      <c r="C216" s="37" t="s">
        <v>187</v>
      </c>
      <c r="D216" s="31">
        <f>passengers!P216</f>
        <v>0</v>
      </c>
      <c r="E216" s="31">
        <f>passengers!Q216</f>
        <v>0</v>
      </c>
      <c r="F216" s="31">
        <f>passengers!R216</f>
        <v>0</v>
      </c>
      <c r="G216" s="31">
        <f>passengers!S216</f>
        <v>0</v>
      </c>
      <c r="H216" s="31">
        <f>passengers!AF216</f>
        <v>0</v>
      </c>
      <c r="I216" s="31">
        <f>passengers!AG216</f>
        <v>0</v>
      </c>
      <c r="J216" s="31">
        <f>passengers!AH216</f>
        <v>0</v>
      </c>
      <c r="K216" s="31">
        <f>passengers!AI216</f>
        <v>0</v>
      </c>
      <c r="L216" s="31">
        <f>passengers!AV216</f>
        <v>0</v>
      </c>
      <c r="M216" s="31">
        <f>passengers!AW216</f>
        <v>0</v>
      </c>
      <c r="N216" s="31">
        <f>passengers!AX216</f>
        <v>0</v>
      </c>
      <c r="O216" s="31">
        <f>passengers!AY216</f>
        <v>0</v>
      </c>
      <c r="P216" s="31">
        <f>passengers!BL216</f>
        <v>0</v>
      </c>
      <c r="Q216" s="31">
        <f>passengers!BM216</f>
        <v>0</v>
      </c>
      <c r="R216" s="31">
        <f>passengers!BN216</f>
        <v>0</v>
      </c>
      <c r="S216" s="31">
        <f>passengers!BO216</f>
        <v>0</v>
      </c>
      <c r="T216" s="31">
        <f t="shared" si="13"/>
        <v>0</v>
      </c>
      <c r="U216" s="31">
        <f t="shared" si="13"/>
        <v>0</v>
      </c>
      <c r="V216" s="31">
        <f t="shared" si="13"/>
        <v>0</v>
      </c>
      <c r="W216" s="31">
        <f t="shared" si="13"/>
        <v>0</v>
      </c>
    </row>
    <row r="217" spans="1:23" s="3" customFormat="1" ht="15" customHeight="1" x14ac:dyDescent="0.3">
      <c r="A217" s="35"/>
      <c r="B217" s="33"/>
      <c r="C217" s="34" t="s">
        <v>56</v>
      </c>
      <c r="D217" s="31">
        <f>passengers!P217</f>
        <v>14535</v>
      </c>
      <c r="E217" s="31">
        <f>passengers!Q217</f>
        <v>8708</v>
      </c>
      <c r="F217" s="31">
        <f>passengers!R217</f>
        <v>4415</v>
      </c>
      <c r="G217" s="31">
        <f>passengers!S217</f>
        <v>1412</v>
      </c>
      <c r="H217" s="31">
        <f>passengers!AF217</f>
        <v>36906</v>
      </c>
      <c r="I217" s="31">
        <f>passengers!AG217</f>
        <v>13084</v>
      </c>
      <c r="J217" s="31">
        <f>passengers!AH217</f>
        <v>13760</v>
      </c>
      <c r="K217" s="31">
        <f>passengers!AI217</f>
        <v>10062</v>
      </c>
      <c r="L217" s="31">
        <f>passengers!AV217</f>
        <v>14825</v>
      </c>
      <c r="M217" s="31">
        <f>passengers!AW217</f>
        <v>8165</v>
      </c>
      <c r="N217" s="31">
        <f>passengers!AX217</f>
        <v>6660</v>
      </c>
      <c r="O217" s="31">
        <f>passengers!AY217</f>
        <v>0</v>
      </c>
      <c r="P217" s="31">
        <f>passengers!BL217</f>
        <v>19376</v>
      </c>
      <c r="Q217" s="31">
        <f>passengers!BM217</f>
        <v>10780</v>
      </c>
      <c r="R217" s="31">
        <f>passengers!BN217</f>
        <v>6978</v>
      </c>
      <c r="S217" s="31">
        <f>passengers!BO217</f>
        <v>1618</v>
      </c>
      <c r="T217" s="31">
        <f t="shared" si="13"/>
        <v>85642</v>
      </c>
      <c r="U217" s="31">
        <f t="shared" si="13"/>
        <v>40737</v>
      </c>
      <c r="V217" s="31">
        <f t="shared" si="13"/>
        <v>31813</v>
      </c>
      <c r="W217" s="31">
        <f t="shared" si="13"/>
        <v>13092</v>
      </c>
    </row>
    <row r="218" spans="1:23" s="3" customFormat="1" ht="15" customHeight="1" x14ac:dyDescent="0.3">
      <c r="A218" s="35"/>
      <c r="B218" s="33"/>
      <c r="C218" s="34" t="s">
        <v>27</v>
      </c>
      <c r="D218" s="31">
        <f>passengers!P218</f>
        <v>11126</v>
      </c>
      <c r="E218" s="31">
        <f>passengers!Q218</f>
        <v>5270</v>
      </c>
      <c r="F218" s="31">
        <f>passengers!R218</f>
        <v>5856</v>
      </c>
      <c r="G218" s="31">
        <f>passengers!S218</f>
        <v>0</v>
      </c>
      <c r="H218" s="31">
        <f>passengers!AF218</f>
        <v>19605</v>
      </c>
      <c r="I218" s="31">
        <f>passengers!AG218</f>
        <v>10356</v>
      </c>
      <c r="J218" s="31">
        <f>passengers!AH218</f>
        <v>9249</v>
      </c>
      <c r="K218" s="31">
        <f>passengers!AI218</f>
        <v>0</v>
      </c>
      <c r="L218" s="31">
        <f>passengers!AV218</f>
        <v>6583</v>
      </c>
      <c r="M218" s="31">
        <f>passengers!AW218</f>
        <v>3258</v>
      </c>
      <c r="N218" s="31">
        <f>passengers!AX218</f>
        <v>3325</v>
      </c>
      <c r="O218" s="31">
        <f>passengers!AY218</f>
        <v>0</v>
      </c>
      <c r="P218" s="31">
        <f>passengers!BL218</f>
        <v>5990</v>
      </c>
      <c r="Q218" s="31">
        <f>passengers!BM218</f>
        <v>2876</v>
      </c>
      <c r="R218" s="31">
        <f>passengers!BN218</f>
        <v>3114</v>
      </c>
      <c r="S218" s="31">
        <f>passengers!BO218</f>
        <v>0</v>
      </c>
      <c r="T218" s="31">
        <f t="shared" si="13"/>
        <v>43304</v>
      </c>
      <c r="U218" s="31">
        <f t="shared" si="13"/>
        <v>21760</v>
      </c>
      <c r="V218" s="31">
        <f t="shared" si="13"/>
        <v>21544</v>
      </c>
      <c r="W218" s="31">
        <f t="shared" si="13"/>
        <v>0</v>
      </c>
    </row>
    <row r="219" spans="1:23" s="3" customFormat="1" ht="15" customHeight="1" x14ac:dyDescent="0.3">
      <c r="A219" s="35"/>
      <c r="B219" s="33"/>
      <c r="C219" s="3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:23" s="3" customFormat="1" ht="15.6" x14ac:dyDescent="0.3">
      <c r="A220" s="32"/>
      <c r="B220" s="33" t="s">
        <v>188</v>
      </c>
      <c r="C220" s="34"/>
      <c r="D220" s="31">
        <f>passengers!P220</f>
        <v>834999</v>
      </c>
      <c r="E220" s="31">
        <f>passengers!Q220</f>
        <v>471244</v>
      </c>
      <c r="F220" s="31">
        <f>passengers!R220</f>
        <v>363755</v>
      </c>
      <c r="G220" s="31">
        <f>passengers!S220</f>
        <v>0</v>
      </c>
      <c r="H220" s="31">
        <f>passengers!AF220</f>
        <v>1683027</v>
      </c>
      <c r="I220" s="31">
        <f>passengers!AG220</f>
        <v>877979</v>
      </c>
      <c r="J220" s="31">
        <f>passengers!AH220</f>
        <v>805048</v>
      </c>
      <c r="K220" s="31">
        <f>passengers!AI220</f>
        <v>0</v>
      </c>
      <c r="L220" s="31">
        <f>passengers!AV220</f>
        <v>845737</v>
      </c>
      <c r="M220" s="31">
        <f>passengers!AW220</f>
        <v>421143</v>
      </c>
      <c r="N220" s="31">
        <f>passengers!AX220</f>
        <v>424594</v>
      </c>
      <c r="O220" s="31">
        <f>passengers!AY220</f>
        <v>0</v>
      </c>
      <c r="P220" s="31">
        <f>passengers!BL220</f>
        <v>857503</v>
      </c>
      <c r="Q220" s="31">
        <f>passengers!BM220</f>
        <v>450301</v>
      </c>
      <c r="R220" s="31">
        <f>passengers!BN220</f>
        <v>407202</v>
      </c>
      <c r="S220" s="31">
        <f>passengers!BO220</f>
        <v>0</v>
      </c>
      <c r="T220" s="31">
        <f>D220+H220+L220+P220</f>
        <v>4221266</v>
      </c>
      <c r="U220" s="31">
        <f>E220+I220+M220+Q220</f>
        <v>2220667</v>
      </c>
      <c r="V220" s="31">
        <f>F220+J220+N220+R220</f>
        <v>2000599</v>
      </c>
      <c r="W220" s="31">
        <f>G220+K220+O220+S220</f>
        <v>0</v>
      </c>
    </row>
    <row r="221" spans="1:23" s="3" customFormat="1" ht="15.6" x14ac:dyDescent="0.3">
      <c r="A221" s="35"/>
      <c r="B221" s="36"/>
      <c r="C221" s="34" t="s">
        <v>189</v>
      </c>
      <c r="D221" s="31">
        <f>passengers!P221</f>
        <v>0</v>
      </c>
      <c r="E221" s="31">
        <f>passengers!Q221</f>
        <v>0</v>
      </c>
      <c r="F221" s="31">
        <f>passengers!R221</f>
        <v>0</v>
      </c>
      <c r="G221" s="31">
        <f>passengers!S221</f>
        <v>0</v>
      </c>
      <c r="H221" s="31">
        <f>passengers!AF221</f>
        <v>0</v>
      </c>
      <c r="I221" s="31">
        <f>passengers!AG221</f>
        <v>0</v>
      </c>
      <c r="J221" s="31">
        <f>passengers!AH221</f>
        <v>0</v>
      </c>
      <c r="K221" s="31">
        <f>passengers!AI221</f>
        <v>0</v>
      </c>
      <c r="L221" s="31">
        <f>passengers!AV221</f>
        <v>0</v>
      </c>
      <c r="M221" s="31">
        <f>passengers!AW221</f>
        <v>0</v>
      </c>
      <c r="N221" s="31">
        <f>passengers!AX221</f>
        <v>0</v>
      </c>
      <c r="O221" s="31">
        <f>passengers!AY221</f>
        <v>0</v>
      </c>
      <c r="P221" s="31">
        <f>passengers!BL221</f>
        <v>0</v>
      </c>
      <c r="Q221" s="31">
        <f>passengers!BM221</f>
        <v>0</v>
      </c>
      <c r="R221" s="31">
        <f>passengers!BN221</f>
        <v>0</v>
      </c>
      <c r="S221" s="31">
        <f>passengers!BO221</f>
        <v>0</v>
      </c>
      <c r="T221" s="31">
        <f t="shared" ref="T221:W236" si="14">D221+H221+L221+P221</f>
        <v>0</v>
      </c>
      <c r="U221" s="31">
        <f t="shared" si="14"/>
        <v>0</v>
      </c>
      <c r="V221" s="31">
        <f t="shared" si="14"/>
        <v>0</v>
      </c>
      <c r="W221" s="31">
        <f t="shared" si="14"/>
        <v>0</v>
      </c>
    </row>
    <row r="222" spans="1:23" s="3" customFormat="1" ht="15.6" x14ac:dyDescent="0.3">
      <c r="A222" s="35"/>
      <c r="B222" s="36"/>
      <c r="C222" s="34" t="s">
        <v>190</v>
      </c>
      <c r="D222" s="31">
        <f>passengers!P222</f>
        <v>0</v>
      </c>
      <c r="E222" s="31">
        <f>passengers!Q222</f>
        <v>0</v>
      </c>
      <c r="F222" s="31">
        <f>passengers!R222</f>
        <v>0</v>
      </c>
      <c r="G222" s="31">
        <f>passengers!S222</f>
        <v>0</v>
      </c>
      <c r="H222" s="31">
        <f>passengers!AF222</f>
        <v>0</v>
      </c>
      <c r="I222" s="31">
        <f>passengers!AG222</f>
        <v>0</v>
      </c>
      <c r="J222" s="31">
        <f>passengers!AH222</f>
        <v>0</v>
      </c>
      <c r="K222" s="31">
        <f>passengers!AI222</f>
        <v>0</v>
      </c>
      <c r="L222" s="31">
        <f>passengers!AV222</f>
        <v>0</v>
      </c>
      <c r="M222" s="31">
        <f>passengers!AW222</f>
        <v>0</v>
      </c>
      <c r="N222" s="31">
        <f>passengers!AX222</f>
        <v>0</v>
      </c>
      <c r="O222" s="31">
        <f>passengers!AY222</f>
        <v>0</v>
      </c>
      <c r="P222" s="31">
        <f>passengers!BL222</f>
        <v>0</v>
      </c>
      <c r="Q222" s="31">
        <f>passengers!BM222</f>
        <v>0</v>
      </c>
      <c r="R222" s="31">
        <f>passengers!BN222</f>
        <v>0</v>
      </c>
      <c r="S222" s="31">
        <f>passengers!BO222</f>
        <v>0</v>
      </c>
      <c r="T222" s="31">
        <f t="shared" si="14"/>
        <v>0</v>
      </c>
      <c r="U222" s="31">
        <f t="shared" si="14"/>
        <v>0</v>
      </c>
      <c r="V222" s="31">
        <f t="shared" si="14"/>
        <v>0</v>
      </c>
      <c r="W222" s="31">
        <f t="shared" si="14"/>
        <v>0</v>
      </c>
    </row>
    <row r="223" spans="1:23" s="3" customFormat="1" ht="15.6" x14ac:dyDescent="0.3">
      <c r="A223" s="35"/>
      <c r="B223" s="36"/>
      <c r="C223" s="34" t="s">
        <v>191</v>
      </c>
      <c r="D223" s="31">
        <f>passengers!P223</f>
        <v>18227</v>
      </c>
      <c r="E223" s="31">
        <f>passengers!Q223</f>
        <v>8606</v>
      </c>
      <c r="F223" s="31">
        <f>passengers!R223</f>
        <v>9621</v>
      </c>
      <c r="G223" s="31">
        <f>passengers!S223</f>
        <v>0</v>
      </c>
      <c r="H223" s="31">
        <f>passengers!AF223</f>
        <v>33343</v>
      </c>
      <c r="I223" s="31">
        <f>passengers!AG223</f>
        <v>16258</v>
      </c>
      <c r="J223" s="31">
        <f>passengers!AH223</f>
        <v>17085</v>
      </c>
      <c r="K223" s="31">
        <f>passengers!AI223</f>
        <v>0</v>
      </c>
      <c r="L223" s="31">
        <f>passengers!AV223</f>
        <v>17128</v>
      </c>
      <c r="M223" s="31">
        <f>passengers!AW223</f>
        <v>8109</v>
      </c>
      <c r="N223" s="31">
        <f>passengers!AX223</f>
        <v>9019</v>
      </c>
      <c r="O223" s="31">
        <f>passengers!AY223</f>
        <v>0</v>
      </c>
      <c r="P223" s="31">
        <f>passengers!BL223</f>
        <v>25079</v>
      </c>
      <c r="Q223" s="31">
        <f>passengers!BM223</f>
        <v>12981</v>
      </c>
      <c r="R223" s="31">
        <f>passengers!BN223</f>
        <v>12098</v>
      </c>
      <c r="S223" s="31">
        <f>passengers!BO223</f>
        <v>0</v>
      </c>
      <c r="T223" s="31">
        <f t="shared" si="14"/>
        <v>93777</v>
      </c>
      <c r="U223" s="31">
        <f t="shared" si="14"/>
        <v>45954</v>
      </c>
      <c r="V223" s="31">
        <f t="shared" si="14"/>
        <v>47823</v>
      </c>
      <c r="W223" s="31">
        <f t="shared" si="14"/>
        <v>0</v>
      </c>
    </row>
    <row r="224" spans="1:23" s="3" customFormat="1" ht="15.6" x14ac:dyDescent="0.3">
      <c r="A224" s="35"/>
      <c r="B224" s="36"/>
      <c r="C224" s="37" t="s">
        <v>192</v>
      </c>
      <c r="D224" s="31">
        <f>passengers!P224</f>
        <v>16750</v>
      </c>
      <c r="E224" s="31">
        <f>passengers!Q224</f>
        <v>7903</v>
      </c>
      <c r="F224" s="31">
        <f>passengers!R224</f>
        <v>8847</v>
      </c>
      <c r="G224" s="31">
        <f>passengers!S224</f>
        <v>0</v>
      </c>
      <c r="H224" s="31">
        <f>passengers!AF224</f>
        <v>29439</v>
      </c>
      <c r="I224" s="31">
        <f>passengers!AG224</f>
        <v>14270</v>
      </c>
      <c r="J224" s="31">
        <f>passengers!AH224</f>
        <v>15169</v>
      </c>
      <c r="K224" s="31">
        <f>passengers!AI224</f>
        <v>0</v>
      </c>
      <c r="L224" s="31">
        <f>passengers!AV224</f>
        <v>13832</v>
      </c>
      <c r="M224" s="31">
        <f>passengers!AW224</f>
        <v>6538</v>
      </c>
      <c r="N224" s="31">
        <f>passengers!AX224</f>
        <v>7294</v>
      </c>
      <c r="O224" s="31">
        <f>passengers!AY224</f>
        <v>0</v>
      </c>
      <c r="P224" s="31">
        <f>passengers!BL224</f>
        <v>21291</v>
      </c>
      <c r="Q224" s="31">
        <f>passengers!BM224</f>
        <v>11074</v>
      </c>
      <c r="R224" s="31">
        <f>passengers!BN224</f>
        <v>10217</v>
      </c>
      <c r="S224" s="31">
        <f>passengers!BO224</f>
        <v>0</v>
      </c>
      <c r="T224" s="31">
        <f t="shared" si="14"/>
        <v>81312</v>
      </c>
      <c r="U224" s="31">
        <f t="shared" si="14"/>
        <v>39785</v>
      </c>
      <c r="V224" s="31">
        <f t="shared" si="14"/>
        <v>41527</v>
      </c>
      <c r="W224" s="31">
        <f t="shared" si="14"/>
        <v>0</v>
      </c>
    </row>
    <row r="225" spans="1:23" s="3" customFormat="1" ht="15.6" x14ac:dyDescent="0.3">
      <c r="A225" s="35"/>
      <c r="B225" s="36"/>
      <c r="C225" s="37" t="s">
        <v>193</v>
      </c>
      <c r="D225" s="31">
        <f>passengers!P225</f>
        <v>1477</v>
      </c>
      <c r="E225" s="31">
        <f>passengers!Q225</f>
        <v>703</v>
      </c>
      <c r="F225" s="31">
        <f>passengers!R225</f>
        <v>774</v>
      </c>
      <c r="G225" s="31">
        <f>passengers!S225</f>
        <v>0</v>
      </c>
      <c r="H225" s="31">
        <f>passengers!AF225</f>
        <v>3904</v>
      </c>
      <c r="I225" s="31">
        <f>passengers!AG225</f>
        <v>1988</v>
      </c>
      <c r="J225" s="31">
        <f>passengers!AH225</f>
        <v>1916</v>
      </c>
      <c r="K225" s="31">
        <f>passengers!AI225</f>
        <v>0</v>
      </c>
      <c r="L225" s="31">
        <f>passengers!AV225</f>
        <v>3296</v>
      </c>
      <c r="M225" s="31">
        <f>passengers!AW225</f>
        <v>1571</v>
      </c>
      <c r="N225" s="31">
        <f>passengers!AX225</f>
        <v>1725</v>
      </c>
      <c r="O225" s="31">
        <f>passengers!AY225</f>
        <v>0</v>
      </c>
      <c r="P225" s="31">
        <f>passengers!BL225</f>
        <v>3788</v>
      </c>
      <c r="Q225" s="31">
        <f>passengers!BM225</f>
        <v>1907</v>
      </c>
      <c r="R225" s="31">
        <f>passengers!BN225</f>
        <v>1881</v>
      </c>
      <c r="S225" s="31">
        <f>passengers!BO225</f>
        <v>0</v>
      </c>
      <c r="T225" s="31">
        <f t="shared" si="14"/>
        <v>12465</v>
      </c>
      <c r="U225" s="31">
        <f t="shared" si="14"/>
        <v>6169</v>
      </c>
      <c r="V225" s="31">
        <f t="shared" si="14"/>
        <v>6296</v>
      </c>
      <c r="W225" s="31">
        <f t="shared" si="14"/>
        <v>0</v>
      </c>
    </row>
    <row r="226" spans="1:23" s="3" customFormat="1" ht="15.6" x14ac:dyDescent="0.3">
      <c r="A226" s="35"/>
      <c r="B226" s="36"/>
      <c r="C226" s="34" t="s">
        <v>194</v>
      </c>
      <c r="D226" s="31">
        <f>passengers!P226</f>
        <v>36700</v>
      </c>
      <c r="E226" s="31">
        <f>passengers!Q226</f>
        <v>18779</v>
      </c>
      <c r="F226" s="31">
        <f>passengers!R226</f>
        <v>17921</v>
      </c>
      <c r="G226" s="31">
        <f>passengers!S226</f>
        <v>0</v>
      </c>
      <c r="H226" s="31">
        <f>passengers!AF226</f>
        <v>40576</v>
      </c>
      <c r="I226" s="31">
        <f>passengers!AG226</f>
        <v>20343</v>
      </c>
      <c r="J226" s="31">
        <f>passengers!AH226</f>
        <v>20233</v>
      </c>
      <c r="K226" s="31">
        <f>passengers!AI226</f>
        <v>0</v>
      </c>
      <c r="L226" s="31">
        <f>passengers!AV226</f>
        <v>33104</v>
      </c>
      <c r="M226" s="31">
        <f>passengers!AW226</f>
        <v>16783</v>
      </c>
      <c r="N226" s="31">
        <f>passengers!AX226</f>
        <v>16321</v>
      </c>
      <c r="O226" s="31">
        <f>passengers!AY226</f>
        <v>0</v>
      </c>
      <c r="P226" s="31">
        <f>passengers!BL226</f>
        <v>31627</v>
      </c>
      <c r="Q226" s="40">
        <f>passengers!BM226</f>
        <v>15812</v>
      </c>
      <c r="R226" s="31">
        <f>passengers!BN226</f>
        <v>15815</v>
      </c>
      <c r="S226" s="31">
        <f>passengers!BO226</f>
        <v>0</v>
      </c>
      <c r="T226" s="31">
        <f t="shared" si="14"/>
        <v>142007</v>
      </c>
      <c r="U226" s="31">
        <f t="shared" si="14"/>
        <v>71717</v>
      </c>
      <c r="V226" s="31">
        <f t="shared" si="14"/>
        <v>70290</v>
      </c>
      <c r="W226" s="31">
        <f t="shared" si="14"/>
        <v>0</v>
      </c>
    </row>
    <row r="227" spans="1:23" s="3" customFormat="1" ht="15.6" x14ac:dyDescent="0.3">
      <c r="A227" s="35"/>
      <c r="B227" s="36"/>
      <c r="C227" s="37" t="s">
        <v>195</v>
      </c>
      <c r="D227" s="31">
        <f>passengers!P227</f>
        <v>36370</v>
      </c>
      <c r="E227" s="31">
        <f>passengers!Q227</f>
        <v>18614</v>
      </c>
      <c r="F227" s="31">
        <f>passengers!R227</f>
        <v>17756</v>
      </c>
      <c r="G227" s="31">
        <f>passengers!S227</f>
        <v>0</v>
      </c>
      <c r="H227" s="31">
        <f>passengers!AF227</f>
        <v>40274</v>
      </c>
      <c r="I227" s="31">
        <f>passengers!AG227</f>
        <v>20192</v>
      </c>
      <c r="J227" s="31">
        <f>passengers!AH227</f>
        <v>20082</v>
      </c>
      <c r="K227" s="31">
        <f>passengers!AI227</f>
        <v>0</v>
      </c>
      <c r="L227" s="31">
        <f>passengers!AV227</f>
        <v>32862</v>
      </c>
      <c r="M227" s="31">
        <f>passengers!AW227</f>
        <v>16662</v>
      </c>
      <c r="N227" s="31">
        <f>passengers!AX227</f>
        <v>16200</v>
      </c>
      <c r="O227" s="31">
        <f>passengers!AY227</f>
        <v>0</v>
      </c>
      <c r="P227" s="31">
        <f>passengers!BL227</f>
        <v>31387</v>
      </c>
      <c r="Q227" s="31">
        <f>passengers!BM227</f>
        <v>15692</v>
      </c>
      <c r="R227" s="31">
        <f>passengers!BN227</f>
        <v>15695</v>
      </c>
      <c r="S227" s="31">
        <f>passengers!BO227</f>
        <v>0</v>
      </c>
      <c r="T227" s="31">
        <f t="shared" si="14"/>
        <v>140893</v>
      </c>
      <c r="U227" s="31">
        <f t="shared" si="14"/>
        <v>71160</v>
      </c>
      <c r="V227" s="31">
        <f t="shared" si="14"/>
        <v>69733</v>
      </c>
      <c r="W227" s="31">
        <f t="shared" si="14"/>
        <v>0</v>
      </c>
    </row>
    <row r="228" spans="1:23" s="3" customFormat="1" ht="15.6" x14ac:dyDescent="0.3">
      <c r="A228" s="35"/>
      <c r="B228" s="36"/>
      <c r="C228" s="37" t="s">
        <v>196</v>
      </c>
      <c r="D228" s="31">
        <f>passengers!P228</f>
        <v>330</v>
      </c>
      <c r="E228" s="31">
        <f>passengers!Q228</f>
        <v>165</v>
      </c>
      <c r="F228" s="31">
        <f>passengers!R228</f>
        <v>165</v>
      </c>
      <c r="G228" s="31">
        <f>passengers!S228</f>
        <v>0</v>
      </c>
      <c r="H228" s="31">
        <f>passengers!AF228</f>
        <v>302</v>
      </c>
      <c r="I228" s="31">
        <f>passengers!AG228</f>
        <v>151</v>
      </c>
      <c r="J228" s="31">
        <f>passengers!AH228</f>
        <v>151</v>
      </c>
      <c r="K228" s="31">
        <f>passengers!AI228</f>
        <v>0</v>
      </c>
      <c r="L228" s="31">
        <f>passengers!AV228</f>
        <v>242</v>
      </c>
      <c r="M228" s="31">
        <f>passengers!AW228</f>
        <v>121</v>
      </c>
      <c r="N228" s="31">
        <f>passengers!AX228</f>
        <v>121</v>
      </c>
      <c r="O228" s="31">
        <f>passengers!AY228</f>
        <v>0</v>
      </c>
      <c r="P228" s="31">
        <f>passengers!BL228</f>
        <v>240</v>
      </c>
      <c r="Q228" s="31">
        <f>passengers!BM228</f>
        <v>120</v>
      </c>
      <c r="R228" s="31">
        <f>passengers!BN228</f>
        <v>120</v>
      </c>
      <c r="S228" s="31">
        <f>passengers!BO228</f>
        <v>0</v>
      </c>
      <c r="T228" s="31">
        <f t="shared" si="14"/>
        <v>1114</v>
      </c>
      <c r="U228" s="31">
        <f t="shared" si="14"/>
        <v>557</v>
      </c>
      <c r="V228" s="31">
        <f t="shared" si="14"/>
        <v>557</v>
      </c>
      <c r="W228" s="31">
        <f t="shared" si="14"/>
        <v>0</v>
      </c>
    </row>
    <row r="229" spans="1:23" s="3" customFormat="1" ht="15.6" x14ac:dyDescent="0.3">
      <c r="A229" s="35"/>
      <c r="B229" s="36"/>
      <c r="C229" s="34" t="s">
        <v>197</v>
      </c>
      <c r="D229" s="31">
        <f>passengers!P229</f>
        <v>0</v>
      </c>
      <c r="E229" s="31">
        <f>passengers!Q229</f>
        <v>0</v>
      </c>
      <c r="F229" s="31">
        <f>passengers!R229</f>
        <v>0</v>
      </c>
      <c r="G229" s="31">
        <f>passengers!S229</f>
        <v>0</v>
      </c>
      <c r="H229" s="31">
        <f>passengers!AF229</f>
        <v>0</v>
      </c>
      <c r="I229" s="31">
        <f>passengers!AG229</f>
        <v>0</v>
      </c>
      <c r="J229" s="31">
        <f>passengers!AH229</f>
        <v>0</v>
      </c>
      <c r="K229" s="31">
        <f>passengers!AI229</f>
        <v>0</v>
      </c>
      <c r="L229" s="31">
        <f>passengers!AV229</f>
        <v>0</v>
      </c>
      <c r="M229" s="31">
        <f>passengers!AW229</f>
        <v>0</v>
      </c>
      <c r="N229" s="31">
        <f>passengers!AX229</f>
        <v>0</v>
      </c>
      <c r="O229" s="31">
        <f>passengers!AY229</f>
        <v>0</v>
      </c>
      <c r="P229" s="31">
        <f>passengers!BL229</f>
        <v>0</v>
      </c>
      <c r="Q229" s="31">
        <f>passengers!BM229</f>
        <v>0</v>
      </c>
      <c r="R229" s="31">
        <f>passengers!BN229</f>
        <v>0</v>
      </c>
      <c r="S229" s="31">
        <f>passengers!BO229</f>
        <v>0</v>
      </c>
      <c r="T229" s="31">
        <f t="shared" si="14"/>
        <v>0</v>
      </c>
      <c r="U229" s="31">
        <f t="shared" si="14"/>
        <v>0</v>
      </c>
      <c r="V229" s="31">
        <f t="shared" si="14"/>
        <v>0</v>
      </c>
      <c r="W229" s="31">
        <f t="shared" si="14"/>
        <v>0</v>
      </c>
    </row>
    <row r="230" spans="1:23" s="3" customFormat="1" ht="15.6" x14ac:dyDescent="0.3">
      <c r="A230" s="35"/>
      <c r="B230" s="36"/>
      <c r="C230" s="34" t="s">
        <v>198</v>
      </c>
      <c r="D230" s="31">
        <f>passengers!P230</f>
        <v>85599</v>
      </c>
      <c r="E230" s="31">
        <f>passengers!Q230</f>
        <v>38330</v>
      </c>
      <c r="F230" s="31">
        <f>passengers!R230</f>
        <v>47269</v>
      </c>
      <c r="G230" s="31">
        <f>passengers!S230</f>
        <v>0</v>
      </c>
      <c r="H230" s="31">
        <f>passengers!AF230</f>
        <v>159884</v>
      </c>
      <c r="I230" s="31">
        <f>passengers!AG230</f>
        <v>69924</v>
      </c>
      <c r="J230" s="31">
        <f>passengers!AH230</f>
        <v>89960</v>
      </c>
      <c r="K230" s="31">
        <f>passengers!AI230</f>
        <v>0</v>
      </c>
      <c r="L230" s="31">
        <f>passengers!AV230</f>
        <v>83087</v>
      </c>
      <c r="M230" s="31">
        <f>passengers!AW230</f>
        <v>36441</v>
      </c>
      <c r="N230" s="31">
        <f>passengers!AX230</f>
        <v>46646</v>
      </c>
      <c r="O230" s="31">
        <f>passengers!AY230</f>
        <v>0</v>
      </c>
      <c r="P230" s="31">
        <f>passengers!BL230</f>
        <v>93746</v>
      </c>
      <c r="Q230" s="31">
        <f>passengers!BM230</f>
        <v>39716</v>
      </c>
      <c r="R230" s="31">
        <f>passengers!BN230</f>
        <v>54030</v>
      </c>
      <c r="S230" s="31">
        <f>passengers!BO230</f>
        <v>0</v>
      </c>
      <c r="T230" s="31">
        <f t="shared" si="14"/>
        <v>422316</v>
      </c>
      <c r="U230" s="31">
        <f t="shared" si="14"/>
        <v>184411</v>
      </c>
      <c r="V230" s="31">
        <f t="shared" si="14"/>
        <v>237905</v>
      </c>
      <c r="W230" s="31">
        <f t="shared" si="14"/>
        <v>0</v>
      </c>
    </row>
    <row r="231" spans="1:23" s="3" customFormat="1" ht="15.6" x14ac:dyDescent="0.3">
      <c r="A231" s="35"/>
      <c r="B231" s="36"/>
      <c r="C231" s="34" t="s">
        <v>199</v>
      </c>
      <c r="D231" s="31">
        <f>passengers!P231</f>
        <v>53226</v>
      </c>
      <c r="E231" s="31">
        <f>passengers!Q231</f>
        <v>30614</v>
      </c>
      <c r="F231" s="31">
        <f>passengers!R231</f>
        <v>22612</v>
      </c>
      <c r="G231" s="31">
        <f>passengers!S231</f>
        <v>0</v>
      </c>
      <c r="H231" s="31">
        <f>passengers!AF231</f>
        <v>105044</v>
      </c>
      <c r="I231" s="31">
        <f>passengers!AG231</f>
        <v>58474</v>
      </c>
      <c r="J231" s="31">
        <f>passengers!AH231</f>
        <v>46570</v>
      </c>
      <c r="K231" s="31">
        <f>passengers!AI231</f>
        <v>0</v>
      </c>
      <c r="L231" s="31">
        <f>passengers!AV231</f>
        <v>53465</v>
      </c>
      <c r="M231" s="31">
        <f>passengers!AW231</f>
        <v>28684</v>
      </c>
      <c r="N231" s="31">
        <f>passengers!AX231</f>
        <v>24781</v>
      </c>
      <c r="O231" s="31">
        <f>passengers!AY231</f>
        <v>0</v>
      </c>
      <c r="P231" s="31">
        <f>passengers!BL231</f>
        <v>89701</v>
      </c>
      <c r="Q231" s="31">
        <f>passengers!BM231</f>
        <v>48068</v>
      </c>
      <c r="R231" s="31">
        <f>passengers!BN231</f>
        <v>41633</v>
      </c>
      <c r="S231" s="31">
        <f>passengers!BO231</f>
        <v>0</v>
      </c>
      <c r="T231" s="31">
        <f t="shared" si="14"/>
        <v>301436</v>
      </c>
      <c r="U231" s="31">
        <f t="shared" si="14"/>
        <v>165840</v>
      </c>
      <c r="V231" s="31">
        <f t="shared" si="14"/>
        <v>135596</v>
      </c>
      <c r="W231" s="31">
        <f t="shared" si="14"/>
        <v>0</v>
      </c>
    </row>
    <row r="232" spans="1:23" s="3" customFormat="1" ht="15.6" x14ac:dyDescent="0.3">
      <c r="A232" s="35"/>
      <c r="B232" s="36"/>
      <c r="C232" s="37" t="s">
        <v>200</v>
      </c>
      <c r="D232" s="31">
        <f>passengers!P232</f>
        <v>0</v>
      </c>
      <c r="E232" s="31">
        <f>passengers!Q232</f>
        <v>0</v>
      </c>
      <c r="F232" s="31">
        <f>passengers!R232</f>
        <v>0</v>
      </c>
      <c r="G232" s="31">
        <f>passengers!S232</f>
        <v>0</v>
      </c>
      <c r="H232" s="31">
        <f>passengers!AF232</f>
        <v>0</v>
      </c>
      <c r="I232" s="31">
        <f>passengers!AG232</f>
        <v>0</v>
      </c>
      <c r="J232" s="31">
        <f>passengers!AH232</f>
        <v>0</v>
      </c>
      <c r="K232" s="31">
        <f>passengers!AI232</f>
        <v>0</v>
      </c>
      <c r="L232" s="31">
        <f>passengers!AV232</f>
        <v>0</v>
      </c>
      <c r="M232" s="31">
        <f>passengers!AW232</f>
        <v>0</v>
      </c>
      <c r="N232" s="31">
        <f>passengers!AX232</f>
        <v>0</v>
      </c>
      <c r="O232" s="31">
        <f>passengers!AY232</f>
        <v>0</v>
      </c>
      <c r="P232" s="31">
        <f>passengers!BL232</f>
        <v>0</v>
      </c>
      <c r="Q232" s="31">
        <f>passengers!BM232</f>
        <v>0</v>
      </c>
      <c r="R232" s="31">
        <f>passengers!BN232</f>
        <v>0</v>
      </c>
      <c r="S232" s="31">
        <f>passengers!BO232</f>
        <v>0</v>
      </c>
      <c r="T232" s="31">
        <f t="shared" si="14"/>
        <v>0</v>
      </c>
      <c r="U232" s="31">
        <f t="shared" si="14"/>
        <v>0</v>
      </c>
      <c r="V232" s="31">
        <f t="shared" si="14"/>
        <v>0</v>
      </c>
      <c r="W232" s="31">
        <f t="shared" si="14"/>
        <v>0</v>
      </c>
    </row>
    <row r="233" spans="1:23" s="3" customFormat="1" ht="15.6" x14ac:dyDescent="0.3">
      <c r="A233" s="35"/>
      <c r="B233" s="36"/>
      <c r="C233" s="37" t="s">
        <v>201</v>
      </c>
      <c r="D233" s="31">
        <f>passengers!P233</f>
        <v>53226</v>
      </c>
      <c r="E233" s="31">
        <f>passengers!Q233</f>
        <v>30614</v>
      </c>
      <c r="F233" s="31">
        <f>passengers!R233</f>
        <v>22612</v>
      </c>
      <c r="G233" s="31">
        <f>passengers!S233</f>
        <v>0</v>
      </c>
      <c r="H233" s="31">
        <f>passengers!AF233</f>
        <v>105044</v>
      </c>
      <c r="I233" s="31">
        <f>passengers!AG233</f>
        <v>58474</v>
      </c>
      <c r="J233" s="31">
        <f>passengers!AH233</f>
        <v>46570</v>
      </c>
      <c r="K233" s="31">
        <f>passengers!AI233</f>
        <v>0</v>
      </c>
      <c r="L233" s="31">
        <f>passengers!AV233</f>
        <v>53465</v>
      </c>
      <c r="M233" s="31">
        <f>passengers!AW233</f>
        <v>28684</v>
      </c>
      <c r="N233" s="31">
        <f>passengers!AX233</f>
        <v>24781</v>
      </c>
      <c r="O233" s="31">
        <f>passengers!AY233</f>
        <v>0</v>
      </c>
      <c r="P233" s="31">
        <f>passengers!BL233</f>
        <v>89701</v>
      </c>
      <c r="Q233" s="31">
        <f>passengers!BM233</f>
        <v>48068</v>
      </c>
      <c r="R233" s="31">
        <f>passengers!BN233</f>
        <v>41633</v>
      </c>
      <c r="S233" s="31">
        <f>passengers!BO233</f>
        <v>0</v>
      </c>
      <c r="T233" s="31">
        <f t="shared" si="14"/>
        <v>301436</v>
      </c>
      <c r="U233" s="31">
        <f t="shared" si="14"/>
        <v>165840</v>
      </c>
      <c r="V233" s="31">
        <f t="shared" si="14"/>
        <v>135596</v>
      </c>
      <c r="W233" s="31">
        <f t="shared" si="14"/>
        <v>0</v>
      </c>
    </row>
    <row r="234" spans="1:23" s="3" customFormat="1" ht="15.6" x14ac:dyDescent="0.3">
      <c r="A234" s="35"/>
      <c r="B234" s="36"/>
      <c r="C234" s="37" t="s">
        <v>202</v>
      </c>
      <c r="D234" s="31">
        <f>passengers!P234</f>
        <v>0</v>
      </c>
      <c r="E234" s="31">
        <f>passengers!Q234</f>
        <v>0</v>
      </c>
      <c r="F234" s="31">
        <f>passengers!R234</f>
        <v>0</v>
      </c>
      <c r="G234" s="31">
        <f>passengers!S234</f>
        <v>0</v>
      </c>
      <c r="H234" s="31">
        <f>passengers!AF234</f>
        <v>0</v>
      </c>
      <c r="I234" s="31">
        <f>passengers!AG234</f>
        <v>0</v>
      </c>
      <c r="J234" s="31">
        <f>passengers!AH234</f>
        <v>0</v>
      </c>
      <c r="K234" s="31">
        <f>passengers!AI234</f>
        <v>0</v>
      </c>
      <c r="L234" s="31">
        <f>passengers!AV234</f>
        <v>0</v>
      </c>
      <c r="M234" s="31">
        <f>passengers!AW234</f>
        <v>0</v>
      </c>
      <c r="N234" s="31">
        <f>passengers!AX234</f>
        <v>0</v>
      </c>
      <c r="O234" s="31">
        <f>passengers!AY234</f>
        <v>0</v>
      </c>
      <c r="P234" s="31">
        <f>passengers!BL234</f>
        <v>0</v>
      </c>
      <c r="Q234" s="31">
        <f>passengers!BM234</f>
        <v>0</v>
      </c>
      <c r="R234" s="31">
        <f>passengers!BN234</f>
        <v>0</v>
      </c>
      <c r="S234" s="31">
        <f>passengers!BO234</f>
        <v>0</v>
      </c>
      <c r="T234" s="31">
        <f t="shared" si="14"/>
        <v>0</v>
      </c>
      <c r="U234" s="31">
        <f t="shared" si="14"/>
        <v>0</v>
      </c>
      <c r="V234" s="31">
        <f t="shared" si="14"/>
        <v>0</v>
      </c>
      <c r="W234" s="31">
        <f t="shared" si="14"/>
        <v>0</v>
      </c>
    </row>
    <row r="235" spans="1:23" s="3" customFormat="1" ht="15.6" x14ac:dyDescent="0.3">
      <c r="A235" s="35"/>
      <c r="B235" s="36"/>
      <c r="C235" s="34" t="s">
        <v>56</v>
      </c>
      <c r="D235" s="31">
        <f>passengers!P235</f>
        <v>120379</v>
      </c>
      <c r="E235" s="31">
        <f>passengers!Q235</f>
        <v>58281</v>
      </c>
      <c r="F235" s="31">
        <f>passengers!R235</f>
        <v>62098</v>
      </c>
      <c r="G235" s="31">
        <f>passengers!S235</f>
        <v>0</v>
      </c>
      <c r="H235" s="31">
        <f>passengers!AF235</f>
        <v>265498</v>
      </c>
      <c r="I235" s="31">
        <f>passengers!AG235</f>
        <v>124422</v>
      </c>
      <c r="J235" s="31">
        <f>passengers!AH235</f>
        <v>141076</v>
      </c>
      <c r="K235" s="31">
        <f>passengers!AI235</f>
        <v>0</v>
      </c>
      <c r="L235" s="31">
        <f>passengers!AV235</f>
        <v>124209</v>
      </c>
      <c r="M235" s="31">
        <f>passengers!AW235</f>
        <v>57412</v>
      </c>
      <c r="N235" s="31">
        <f>passengers!AX235</f>
        <v>66797</v>
      </c>
      <c r="O235" s="31">
        <f>passengers!AY235</f>
        <v>0</v>
      </c>
      <c r="P235" s="31">
        <f>passengers!BL235</f>
        <v>128300</v>
      </c>
      <c r="Q235" s="31">
        <f>passengers!BM235</f>
        <v>61761</v>
      </c>
      <c r="R235" s="31">
        <f>passengers!BN235</f>
        <v>66539</v>
      </c>
      <c r="S235" s="31">
        <f>passengers!BO235</f>
        <v>0</v>
      </c>
      <c r="T235" s="31">
        <f t="shared" si="14"/>
        <v>638386</v>
      </c>
      <c r="U235" s="31">
        <f t="shared" si="14"/>
        <v>301876</v>
      </c>
      <c r="V235" s="31">
        <f t="shared" si="14"/>
        <v>336510</v>
      </c>
      <c r="W235" s="31">
        <f t="shared" si="14"/>
        <v>0</v>
      </c>
    </row>
    <row r="236" spans="1:23" s="3" customFormat="1" ht="15.6" x14ac:dyDescent="0.3">
      <c r="A236" s="35"/>
      <c r="B236" s="36"/>
      <c r="C236" s="34" t="s">
        <v>27</v>
      </c>
      <c r="D236" s="31">
        <f>passengers!P236</f>
        <v>520868</v>
      </c>
      <c r="E236" s="31">
        <f>passengers!Q236</f>
        <v>316634</v>
      </c>
      <c r="F236" s="31">
        <f>passengers!R236</f>
        <v>204234</v>
      </c>
      <c r="G236" s="31">
        <f>passengers!S236</f>
        <v>0</v>
      </c>
      <c r="H236" s="31">
        <f>passengers!AF236</f>
        <v>1078682</v>
      </c>
      <c r="I236" s="31">
        <f>passengers!AG236</f>
        <v>588558</v>
      </c>
      <c r="J236" s="31">
        <f>passengers!AH236</f>
        <v>490124</v>
      </c>
      <c r="K236" s="31">
        <f>passengers!AI236</f>
        <v>0</v>
      </c>
      <c r="L236" s="31">
        <f>passengers!AV236</f>
        <v>534744</v>
      </c>
      <c r="M236" s="31">
        <f>passengers!AW236</f>
        <v>273714</v>
      </c>
      <c r="N236" s="31">
        <f>passengers!AX236</f>
        <v>261030</v>
      </c>
      <c r="O236" s="31">
        <f>passengers!AY236</f>
        <v>0</v>
      </c>
      <c r="P236" s="31">
        <f>passengers!BL236</f>
        <v>489050</v>
      </c>
      <c r="Q236" s="31">
        <f>passengers!BM236</f>
        <v>271963</v>
      </c>
      <c r="R236" s="31">
        <f>passengers!BN236</f>
        <v>217087</v>
      </c>
      <c r="S236" s="31">
        <f>passengers!BO236</f>
        <v>0</v>
      </c>
      <c r="T236" s="31">
        <f t="shared" si="14"/>
        <v>2623344</v>
      </c>
      <c r="U236" s="31">
        <f t="shared" si="14"/>
        <v>1450869</v>
      </c>
      <c r="V236" s="31">
        <f t="shared" si="14"/>
        <v>1172475</v>
      </c>
      <c r="W236" s="31">
        <f t="shared" si="14"/>
        <v>0</v>
      </c>
    </row>
    <row r="237" spans="1:23" s="3" customFormat="1" ht="15" customHeight="1" x14ac:dyDescent="0.3">
      <c r="A237" s="35"/>
      <c r="B237" s="36"/>
      <c r="C237" s="37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 spans="1:23" s="3" customFormat="1" ht="15" customHeight="1" x14ac:dyDescent="0.3">
      <c r="A238" s="32"/>
      <c r="B238" s="33" t="s">
        <v>203</v>
      </c>
      <c r="C238" s="34"/>
      <c r="D238" s="31">
        <f>passengers!P238</f>
        <v>1316446</v>
      </c>
      <c r="E238" s="31">
        <f>passengers!Q238</f>
        <v>655868</v>
      </c>
      <c r="F238" s="31">
        <f>passengers!R238</f>
        <v>660578</v>
      </c>
      <c r="G238" s="31">
        <f>passengers!S238</f>
        <v>0</v>
      </c>
      <c r="H238" s="31">
        <f>passengers!AF238</f>
        <v>1758589</v>
      </c>
      <c r="I238" s="31">
        <f>passengers!AG238</f>
        <v>910440</v>
      </c>
      <c r="J238" s="31">
        <f>passengers!AH238</f>
        <v>848149</v>
      </c>
      <c r="K238" s="31">
        <f>passengers!AI238</f>
        <v>0</v>
      </c>
      <c r="L238" s="31">
        <f>passengers!AV238</f>
        <v>1177820</v>
      </c>
      <c r="M238" s="31">
        <f>passengers!AW238</f>
        <v>614317</v>
      </c>
      <c r="N238" s="31">
        <f>passengers!AX238</f>
        <v>563503</v>
      </c>
      <c r="O238" s="31">
        <f>passengers!AY238</f>
        <v>0</v>
      </c>
      <c r="P238" s="31">
        <f>passengers!BL238</f>
        <v>1406517</v>
      </c>
      <c r="Q238" s="31">
        <f>passengers!BM238</f>
        <v>757539</v>
      </c>
      <c r="R238" s="31">
        <f>passengers!BN238</f>
        <v>648978</v>
      </c>
      <c r="S238" s="31">
        <f>passengers!BO238</f>
        <v>0</v>
      </c>
      <c r="T238" s="31">
        <f t="shared" ref="T238:W253" si="15">D238+H238+L238+P238</f>
        <v>5659372</v>
      </c>
      <c r="U238" s="31">
        <f t="shared" si="15"/>
        <v>2938164</v>
      </c>
      <c r="V238" s="31">
        <f t="shared" si="15"/>
        <v>2721208</v>
      </c>
      <c r="W238" s="31">
        <f t="shared" si="15"/>
        <v>0</v>
      </c>
    </row>
    <row r="239" spans="1:23" s="3" customFormat="1" ht="15" customHeight="1" x14ac:dyDescent="0.3">
      <c r="A239" s="35"/>
      <c r="B239" s="33"/>
      <c r="C239" s="34" t="s">
        <v>204</v>
      </c>
      <c r="D239" s="31">
        <f>passengers!P239</f>
        <v>54615</v>
      </c>
      <c r="E239" s="31">
        <f>passengers!Q239</f>
        <v>31266</v>
      </c>
      <c r="F239" s="31">
        <f>passengers!R239</f>
        <v>23349</v>
      </c>
      <c r="G239" s="31">
        <f>passengers!S239</f>
        <v>0</v>
      </c>
      <c r="H239" s="31">
        <f>passengers!AF239</f>
        <v>60753</v>
      </c>
      <c r="I239" s="31">
        <f>passengers!AG239</f>
        <v>35509</v>
      </c>
      <c r="J239" s="31">
        <f>passengers!AH239</f>
        <v>25244</v>
      </c>
      <c r="K239" s="31">
        <f>passengers!AI239</f>
        <v>0</v>
      </c>
      <c r="L239" s="31">
        <f>passengers!AV239</f>
        <v>52317</v>
      </c>
      <c r="M239" s="31">
        <f>passengers!AW239</f>
        <v>31802</v>
      </c>
      <c r="N239" s="31">
        <f>passengers!AX239</f>
        <v>20515</v>
      </c>
      <c r="O239" s="31">
        <f>passengers!AY239</f>
        <v>0</v>
      </c>
      <c r="P239" s="31">
        <f>passengers!BL239</f>
        <v>51813</v>
      </c>
      <c r="Q239" s="31">
        <f>passengers!BM239</f>
        <v>31103</v>
      </c>
      <c r="R239" s="31">
        <f>passengers!BN239</f>
        <v>20710</v>
      </c>
      <c r="S239" s="31">
        <f>passengers!BO239</f>
        <v>0</v>
      </c>
      <c r="T239" s="31">
        <f t="shared" si="15"/>
        <v>219498</v>
      </c>
      <c r="U239" s="31">
        <f t="shared" si="15"/>
        <v>129680</v>
      </c>
      <c r="V239" s="31">
        <f t="shared" si="15"/>
        <v>89818</v>
      </c>
      <c r="W239" s="31">
        <f t="shared" si="15"/>
        <v>0</v>
      </c>
    </row>
    <row r="240" spans="1:23" s="3" customFormat="1" ht="15" customHeight="1" x14ac:dyDescent="0.3">
      <c r="A240" s="35"/>
      <c r="B240" s="33"/>
      <c r="C240" s="37" t="s">
        <v>205</v>
      </c>
      <c r="D240" s="31">
        <f>passengers!P240</f>
        <v>0</v>
      </c>
      <c r="E240" s="31">
        <f>passengers!Q240</f>
        <v>0</v>
      </c>
      <c r="F240" s="31">
        <f>passengers!R240</f>
        <v>0</v>
      </c>
      <c r="G240" s="31">
        <f>passengers!S240</f>
        <v>0</v>
      </c>
      <c r="H240" s="31">
        <f>passengers!AF240</f>
        <v>0</v>
      </c>
      <c r="I240" s="31">
        <f>passengers!AG240</f>
        <v>0</v>
      </c>
      <c r="J240" s="31">
        <f>passengers!AH240</f>
        <v>0</v>
      </c>
      <c r="K240" s="31">
        <f>passengers!AI240</f>
        <v>0</v>
      </c>
      <c r="L240" s="31">
        <f>passengers!AV240</f>
        <v>0</v>
      </c>
      <c r="M240" s="31">
        <f>passengers!AW240</f>
        <v>0</v>
      </c>
      <c r="N240" s="31">
        <f>passengers!AX240</f>
        <v>0</v>
      </c>
      <c r="O240" s="31">
        <f>passengers!AY240</f>
        <v>0</v>
      </c>
      <c r="P240" s="31">
        <f>passengers!BL240</f>
        <v>0</v>
      </c>
      <c r="Q240" s="31">
        <f>passengers!BM240</f>
        <v>0</v>
      </c>
      <c r="R240" s="31">
        <f>passengers!BN240</f>
        <v>0</v>
      </c>
      <c r="S240" s="31">
        <f>passengers!BO240</f>
        <v>0</v>
      </c>
      <c r="T240" s="31">
        <f t="shared" si="15"/>
        <v>0</v>
      </c>
      <c r="U240" s="31">
        <f t="shared" si="15"/>
        <v>0</v>
      </c>
      <c r="V240" s="31">
        <f t="shared" si="15"/>
        <v>0</v>
      </c>
      <c r="W240" s="31">
        <f t="shared" si="15"/>
        <v>0</v>
      </c>
    </row>
    <row r="241" spans="1:23" s="3" customFormat="1" ht="15" customHeight="1" x14ac:dyDescent="0.3">
      <c r="A241" s="35"/>
      <c r="B241" s="33"/>
      <c r="C241" s="37" t="s">
        <v>206</v>
      </c>
      <c r="D241" s="31">
        <f>passengers!P241</f>
        <v>54615</v>
      </c>
      <c r="E241" s="31">
        <f>passengers!Q241</f>
        <v>31266</v>
      </c>
      <c r="F241" s="31">
        <f>passengers!R241</f>
        <v>23349</v>
      </c>
      <c r="G241" s="31">
        <f>passengers!S241</f>
        <v>0</v>
      </c>
      <c r="H241" s="31">
        <f>passengers!AF241</f>
        <v>60753</v>
      </c>
      <c r="I241" s="31">
        <f>passengers!AG241</f>
        <v>35509</v>
      </c>
      <c r="J241" s="31">
        <f>passengers!AH241</f>
        <v>25244</v>
      </c>
      <c r="K241" s="31">
        <f>passengers!AI241</f>
        <v>0</v>
      </c>
      <c r="L241" s="31">
        <f>passengers!AV241</f>
        <v>52317</v>
      </c>
      <c r="M241" s="31">
        <f>passengers!AW241</f>
        <v>31802</v>
      </c>
      <c r="N241" s="31">
        <f>passengers!AX241</f>
        <v>20515</v>
      </c>
      <c r="O241" s="31">
        <f>passengers!AY241</f>
        <v>0</v>
      </c>
      <c r="P241" s="31">
        <f>passengers!BL241</f>
        <v>51813</v>
      </c>
      <c r="Q241" s="31">
        <f>passengers!BM241</f>
        <v>31103</v>
      </c>
      <c r="R241" s="31">
        <f>passengers!BN241</f>
        <v>20710</v>
      </c>
      <c r="S241" s="31">
        <f>passengers!BO241</f>
        <v>0</v>
      </c>
      <c r="T241" s="31">
        <f t="shared" si="15"/>
        <v>219498</v>
      </c>
      <c r="U241" s="31">
        <f t="shared" si="15"/>
        <v>129680</v>
      </c>
      <c r="V241" s="31">
        <f t="shared" si="15"/>
        <v>89818</v>
      </c>
      <c r="W241" s="31">
        <f t="shared" si="15"/>
        <v>0</v>
      </c>
    </row>
    <row r="242" spans="1:23" s="3" customFormat="1" ht="15" customHeight="1" x14ac:dyDescent="0.3">
      <c r="A242" s="35"/>
      <c r="B242" s="33"/>
      <c r="C242" s="37" t="s">
        <v>207</v>
      </c>
      <c r="D242" s="31">
        <f>passengers!P242</f>
        <v>0</v>
      </c>
      <c r="E242" s="31">
        <f>passengers!Q242</f>
        <v>0</v>
      </c>
      <c r="F242" s="31">
        <f>passengers!R242</f>
        <v>0</v>
      </c>
      <c r="G242" s="31">
        <f>passengers!S242</f>
        <v>0</v>
      </c>
      <c r="H242" s="31">
        <f>passengers!AF242</f>
        <v>0</v>
      </c>
      <c r="I242" s="31">
        <f>passengers!AG242</f>
        <v>0</v>
      </c>
      <c r="J242" s="31">
        <f>passengers!AH242</f>
        <v>0</v>
      </c>
      <c r="K242" s="31">
        <f>passengers!AI242</f>
        <v>0</v>
      </c>
      <c r="L242" s="31">
        <f>passengers!AV242</f>
        <v>0</v>
      </c>
      <c r="M242" s="31">
        <f>passengers!AW242</f>
        <v>0</v>
      </c>
      <c r="N242" s="31">
        <f>passengers!AX242</f>
        <v>0</v>
      </c>
      <c r="O242" s="31">
        <f>passengers!AY242</f>
        <v>0</v>
      </c>
      <c r="P242" s="31">
        <f>passengers!BL242</f>
        <v>0</v>
      </c>
      <c r="Q242" s="31">
        <f>passengers!BM242</f>
        <v>0</v>
      </c>
      <c r="R242" s="31">
        <f>passengers!BN242</f>
        <v>0</v>
      </c>
      <c r="S242" s="31">
        <f>passengers!BO242</f>
        <v>0</v>
      </c>
      <c r="T242" s="31">
        <f t="shared" si="15"/>
        <v>0</v>
      </c>
      <c r="U242" s="31">
        <f t="shared" si="15"/>
        <v>0</v>
      </c>
      <c r="V242" s="31">
        <f t="shared" si="15"/>
        <v>0</v>
      </c>
      <c r="W242" s="31">
        <f t="shared" si="15"/>
        <v>0</v>
      </c>
    </row>
    <row r="243" spans="1:23" s="3" customFormat="1" ht="15" customHeight="1" x14ac:dyDescent="0.3">
      <c r="A243" s="35"/>
      <c r="B243" s="33"/>
      <c r="C243" s="34" t="s">
        <v>208</v>
      </c>
      <c r="D243" s="31">
        <f>passengers!P243</f>
        <v>4523</v>
      </c>
      <c r="E243" s="31">
        <f>passengers!Q243</f>
        <v>2284</v>
      </c>
      <c r="F243" s="31">
        <f>passengers!R243</f>
        <v>2239</v>
      </c>
      <c r="G243" s="31">
        <f>passengers!S243</f>
        <v>0</v>
      </c>
      <c r="H243" s="31">
        <f>passengers!AF243</f>
        <v>5684</v>
      </c>
      <c r="I243" s="31">
        <f>passengers!AG243</f>
        <v>2524</v>
      </c>
      <c r="J243" s="31">
        <f>passengers!AH243</f>
        <v>3160</v>
      </c>
      <c r="K243" s="31">
        <f>passengers!AI243</f>
        <v>0</v>
      </c>
      <c r="L243" s="31">
        <f>passengers!AV243</f>
        <v>7546</v>
      </c>
      <c r="M243" s="31">
        <f>passengers!AW243</f>
        <v>3737</v>
      </c>
      <c r="N243" s="31">
        <f>passengers!AX243</f>
        <v>3809</v>
      </c>
      <c r="O243" s="31">
        <f>passengers!AY243</f>
        <v>0</v>
      </c>
      <c r="P243" s="31">
        <f>passengers!BL243</f>
        <v>6495</v>
      </c>
      <c r="Q243" s="31">
        <f>passengers!BM243</f>
        <v>3234</v>
      </c>
      <c r="R243" s="31">
        <f>passengers!BN243</f>
        <v>3261</v>
      </c>
      <c r="S243" s="31">
        <f>passengers!BO243</f>
        <v>0</v>
      </c>
      <c r="T243" s="31">
        <f t="shared" si="15"/>
        <v>24248</v>
      </c>
      <c r="U243" s="31">
        <f t="shared" si="15"/>
        <v>11779</v>
      </c>
      <c r="V243" s="31">
        <f t="shared" si="15"/>
        <v>12469</v>
      </c>
      <c r="W243" s="31">
        <f t="shared" si="15"/>
        <v>0</v>
      </c>
    </row>
    <row r="244" spans="1:23" s="3" customFormat="1" ht="15" customHeight="1" x14ac:dyDescent="0.3">
      <c r="A244" s="35"/>
      <c r="B244" s="33"/>
      <c r="C244" s="34" t="s">
        <v>209</v>
      </c>
      <c r="D244" s="31">
        <f>passengers!P244</f>
        <v>0</v>
      </c>
      <c r="E244" s="31">
        <f>passengers!Q244</f>
        <v>0</v>
      </c>
      <c r="F244" s="31">
        <f>passengers!R244</f>
        <v>0</v>
      </c>
      <c r="G244" s="31">
        <f>passengers!S244</f>
        <v>0</v>
      </c>
      <c r="H244" s="31">
        <f>passengers!AF244</f>
        <v>0</v>
      </c>
      <c r="I244" s="31">
        <f>passengers!AG244</f>
        <v>0</v>
      </c>
      <c r="J244" s="31">
        <f>passengers!AH244</f>
        <v>0</v>
      </c>
      <c r="K244" s="31">
        <f>passengers!AI244</f>
        <v>0</v>
      </c>
      <c r="L244" s="31">
        <f>passengers!AV244</f>
        <v>0</v>
      </c>
      <c r="M244" s="31">
        <f>passengers!AW244</f>
        <v>0</v>
      </c>
      <c r="N244" s="31">
        <f>passengers!AX244</f>
        <v>0</v>
      </c>
      <c r="O244" s="31">
        <f>passengers!AY244</f>
        <v>0</v>
      </c>
      <c r="P244" s="31">
        <f>passengers!BL244</f>
        <v>0</v>
      </c>
      <c r="Q244" s="31">
        <f>passengers!BM244</f>
        <v>0</v>
      </c>
      <c r="R244" s="31">
        <f>passengers!BN244</f>
        <v>0</v>
      </c>
      <c r="S244" s="31">
        <f>passengers!BO244</f>
        <v>0</v>
      </c>
      <c r="T244" s="31">
        <f t="shared" si="15"/>
        <v>0</v>
      </c>
      <c r="U244" s="31">
        <f t="shared" si="15"/>
        <v>0</v>
      </c>
      <c r="V244" s="31">
        <f t="shared" si="15"/>
        <v>0</v>
      </c>
      <c r="W244" s="31">
        <f t="shared" si="15"/>
        <v>0</v>
      </c>
    </row>
    <row r="245" spans="1:23" s="3" customFormat="1" ht="15" customHeight="1" x14ac:dyDescent="0.3">
      <c r="A245" s="35"/>
      <c r="B245" s="33"/>
      <c r="C245" s="34" t="s">
        <v>210</v>
      </c>
      <c r="D245" s="31">
        <f>passengers!P245</f>
        <v>0</v>
      </c>
      <c r="E245" s="31">
        <f>passengers!Q245</f>
        <v>0</v>
      </c>
      <c r="F245" s="31">
        <f>passengers!R245</f>
        <v>0</v>
      </c>
      <c r="G245" s="31">
        <f>passengers!S245</f>
        <v>0</v>
      </c>
      <c r="H245" s="31">
        <f>passengers!AF245</f>
        <v>0</v>
      </c>
      <c r="I245" s="31">
        <f>passengers!AG245</f>
        <v>0</v>
      </c>
      <c r="J245" s="31">
        <f>passengers!AH245</f>
        <v>0</v>
      </c>
      <c r="K245" s="31">
        <f>passengers!AI245</f>
        <v>0</v>
      </c>
      <c r="L245" s="31">
        <f>passengers!AV245</f>
        <v>0</v>
      </c>
      <c r="M245" s="31">
        <f>passengers!AW245</f>
        <v>0</v>
      </c>
      <c r="N245" s="31">
        <f>passengers!AX245</f>
        <v>0</v>
      </c>
      <c r="O245" s="31">
        <f>passengers!AY245</f>
        <v>0</v>
      </c>
      <c r="P245" s="31">
        <f>passengers!BL245</f>
        <v>0</v>
      </c>
      <c r="Q245" s="31">
        <f>passengers!BM245</f>
        <v>0</v>
      </c>
      <c r="R245" s="31">
        <f>passengers!BN245</f>
        <v>0</v>
      </c>
      <c r="S245" s="31">
        <f>passengers!BO245</f>
        <v>0</v>
      </c>
      <c r="T245" s="31">
        <f t="shared" si="15"/>
        <v>0</v>
      </c>
      <c r="U245" s="31">
        <f t="shared" si="15"/>
        <v>0</v>
      </c>
      <c r="V245" s="31">
        <f t="shared" si="15"/>
        <v>0</v>
      </c>
      <c r="W245" s="31">
        <f t="shared" si="15"/>
        <v>0</v>
      </c>
    </row>
    <row r="246" spans="1:23" s="3" customFormat="1" ht="15" customHeight="1" x14ac:dyDescent="0.3">
      <c r="A246" s="35"/>
      <c r="B246" s="33"/>
      <c r="C246" s="37" t="s">
        <v>211</v>
      </c>
      <c r="D246" s="31">
        <f>passengers!P246</f>
        <v>0</v>
      </c>
      <c r="E246" s="31">
        <f>passengers!Q246</f>
        <v>0</v>
      </c>
      <c r="F246" s="31">
        <f>passengers!R246</f>
        <v>0</v>
      </c>
      <c r="G246" s="31">
        <f>passengers!S246</f>
        <v>0</v>
      </c>
      <c r="H246" s="31">
        <f>passengers!AF246</f>
        <v>0</v>
      </c>
      <c r="I246" s="31">
        <f>passengers!AG246</f>
        <v>0</v>
      </c>
      <c r="J246" s="31">
        <f>passengers!AH246</f>
        <v>0</v>
      </c>
      <c r="K246" s="31">
        <f>passengers!AI246</f>
        <v>0</v>
      </c>
      <c r="L246" s="31">
        <f>passengers!AV246</f>
        <v>0</v>
      </c>
      <c r="M246" s="31">
        <f>passengers!AW246</f>
        <v>0</v>
      </c>
      <c r="N246" s="31">
        <f>passengers!AX246</f>
        <v>0</v>
      </c>
      <c r="O246" s="31">
        <f>passengers!AY246</f>
        <v>0</v>
      </c>
      <c r="P246" s="31">
        <f>passengers!BL246</f>
        <v>0</v>
      </c>
      <c r="Q246" s="31">
        <f>passengers!BM246</f>
        <v>0</v>
      </c>
      <c r="R246" s="31">
        <f>passengers!BN246</f>
        <v>0</v>
      </c>
      <c r="S246" s="31">
        <f>passengers!BO246</f>
        <v>0</v>
      </c>
      <c r="T246" s="31">
        <f t="shared" si="15"/>
        <v>0</v>
      </c>
      <c r="U246" s="31">
        <f t="shared" si="15"/>
        <v>0</v>
      </c>
      <c r="V246" s="31">
        <f t="shared" si="15"/>
        <v>0</v>
      </c>
      <c r="W246" s="31">
        <f t="shared" si="15"/>
        <v>0</v>
      </c>
    </row>
    <row r="247" spans="1:23" s="3" customFormat="1" ht="15" customHeight="1" x14ac:dyDescent="0.3">
      <c r="A247" s="35"/>
      <c r="B247" s="33"/>
      <c r="C247" s="37" t="s">
        <v>212</v>
      </c>
      <c r="D247" s="31">
        <f>passengers!P247</f>
        <v>0</v>
      </c>
      <c r="E247" s="31">
        <f>passengers!Q247</f>
        <v>0</v>
      </c>
      <c r="F247" s="31">
        <f>passengers!R247</f>
        <v>0</v>
      </c>
      <c r="G247" s="31">
        <f>passengers!S247</f>
        <v>0</v>
      </c>
      <c r="H247" s="31">
        <f>passengers!AF247</f>
        <v>0</v>
      </c>
      <c r="I247" s="31">
        <f>passengers!AG247</f>
        <v>0</v>
      </c>
      <c r="J247" s="31">
        <f>passengers!AH247</f>
        <v>0</v>
      </c>
      <c r="K247" s="31">
        <f>passengers!AI247</f>
        <v>0</v>
      </c>
      <c r="L247" s="31">
        <f>passengers!AV247</f>
        <v>0</v>
      </c>
      <c r="M247" s="31">
        <f>passengers!AW247</f>
        <v>0</v>
      </c>
      <c r="N247" s="31">
        <f>passengers!AX247</f>
        <v>0</v>
      </c>
      <c r="O247" s="31">
        <f>passengers!AY247</f>
        <v>0</v>
      </c>
      <c r="P247" s="31">
        <f>passengers!BL247</f>
        <v>0</v>
      </c>
      <c r="Q247" s="31">
        <f>passengers!BM247</f>
        <v>0</v>
      </c>
      <c r="R247" s="31">
        <f>passengers!BN247</f>
        <v>0</v>
      </c>
      <c r="S247" s="31">
        <f>passengers!BO247</f>
        <v>0</v>
      </c>
      <c r="T247" s="31">
        <f t="shared" si="15"/>
        <v>0</v>
      </c>
      <c r="U247" s="31">
        <f t="shared" si="15"/>
        <v>0</v>
      </c>
      <c r="V247" s="31">
        <f t="shared" si="15"/>
        <v>0</v>
      </c>
      <c r="W247" s="31">
        <f t="shared" si="15"/>
        <v>0</v>
      </c>
    </row>
    <row r="248" spans="1:23" s="3" customFormat="1" ht="15" customHeight="1" x14ac:dyDescent="0.3">
      <c r="A248" s="35"/>
      <c r="B248" s="33"/>
      <c r="C248" s="34" t="s">
        <v>213</v>
      </c>
      <c r="D248" s="31">
        <f>SUM(E248:F248)</f>
        <v>245241</v>
      </c>
      <c r="E248" s="31">
        <f>SUM(E249:E251)</f>
        <v>113818</v>
      </c>
      <c r="F248" s="31">
        <f>passengers!R248</f>
        <v>131423</v>
      </c>
      <c r="G248" s="31">
        <f>passengers!S248</f>
        <v>0</v>
      </c>
      <c r="H248" s="31">
        <f>passengers!AF248</f>
        <v>333589</v>
      </c>
      <c r="I248" s="31">
        <f>passengers!AG248</f>
        <v>171802</v>
      </c>
      <c r="J248" s="31">
        <f>passengers!AH248</f>
        <v>161787</v>
      </c>
      <c r="K248" s="31">
        <f>passengers!AI248</f>
        <v>0</v>
      </c>
      <c r="L248" s="31">
        <f>passengers!AV248</f>
        <v>235611</v>
      </c>
      <c r="M248" s="31">
        <f>passengers!AW248</f>
        <v>115530</v>
      </c>
      <c r="N248" s="31">
        <f>passengers!AX248</f>
        <v>120081</v>
      </c>
      <c r="O248" s="31">
        <f>passengers!AY248</f>
        <v>0</v>
      </c>
      <c r="P248" s="31">
        <f>passengers!BL248</f>
        <v>306408</v>
      </c>
      <c r="Q248" s="31">
        <f>passengers!BM248</f>
        <v>148911</v>
      </c>
      <c r="R248" s="31">
        <f>passengers!BN248</f>
        <v>157497</v>
      </c>
      <c r="S248" s="31">
        <f>passengers!BO248</f>
        <v>0</v>
      </c>
      <c r="T248" s="31">
        <f t="shared" si="15"/>
        <v>1120849</v>
      </c>
      <c r="U248" s="31">
        <f t="shared" si="15"/>
        <v>550061</v>
      </c>
      <c r="V248" s="31">
        <f t="shared" si="15"/>
        <v>570788</v>
      </c>
      <c r="W248" s="31">
        <f t="shared" si="15"/>
        <v>0</v>
      </c>
    </row>
    <row r="249" spans="1:23" s="3" customFormat="1" ht="15" customHeight="1" x14ac:dyDescent="0.3">
      <c r="A249" s="35"/>
      <c r="B249" s="33"/>
      <c r="C249" s="37" t="s">
        <v>214</v>
      </c>
      <c r="D249" s="31">
        <f>passengers!P249</f>
        <v>18687</v>
      </c>
      <c r="E249" s="31">
        <f>passengers!Q249</f>
        <v>9474</v>
      </c>
      <c r="F249" s="31">
        <f>passengers!R249</f>
        <v>9213</v>
      </c>
      <c r="G249" s="31">
        <f>passengers!S249</f>
        <v>0</v>
      </c>
      <c r="H249" s="31">
        <f>passengers!AF249</f>
        <v>25614</v>
      </c>
      <c r="I249" s="31">
        <f>passengers!AG249</f>
        <v>12206</v>
      </c>
      <c r="J249" s="31">
        <f>passengers!AH249</f>
        <v>13408</v>
      </c>
      <c r="K249" s="31">
        <f>passengers!AI249</f>
        <v>0</v>
      </c>
      <c r="L249" s="31">
        <f>passengers!AV249</f>
        <v>16296</v>
      </c>
      <c r="M249" s="31">
        <f>passengers!AW249</f>
        <v>6981</v>
      </c>
      <c r="N249" s="31">
        <f>passengers!AX249</f>
        <v>9315</v>
      </c>
      <c r="O249" s="31">
        <f>passengers!AY249</f>
        <v>0</v>
      </c>
      <c r="P249" s="31">
        <f>passengers!BL249</f>
        <v>21151</v>
      </c>
      <c r="Q249" s="31">
        <f>passengers!BM249</f>
        <v>9452</v>
      </c>
      <c r="R249" s="31">
        <f>passengers!BN249</f>
        <v>11699</v>
      </c>
      <c r="S249" s="31">
        <f>passengers!BO249</f>
        <v>0</v>
      </c>
      <c r="T249" s="31">
        <f t="shared" si="15"/>
        <v>81748</v>
      </c>
      <c r="U249" s="31">
        <f t="shared" si="15"/>
        <v>38113</v>
      </c>
      <c r="V249" s="31">
        <f t="shared" si="15"/>
        <v>43635</v>
      </c>
      <c r="W249" s="31">
        <f t="shared" si="15"/>
        <v>0</v>
      </c>
    </row>
    <row r="250" spans="1:23" s="3" customFormat="1" ht="15" customHeight="1" x14ac:dyDescent="0.3">
      <c r="A250" s="35"/>
      <c r="B250" s="33"/>
      <c r="C250" s="37" t="s">
        <v>215</v>
      </c>
      <c r="D250" s="31">
        <f>passengers!P250</f>
        <v>226554</v>
      </c>
      <c r="E250" s="31">
        <f>passengers!Q250</f>
        <v>104344</v>
      </c>
      <c r="F250" s="31">
        <f>passengers!R250</f>
        <v>122210</v>
      </c>
      <c r="G250" s="31">
        <f>passengers!S250</f>
        <v>0</v>
      </c>
      <c r="H250" s="31">
        <f>passengers!AF250</f>
        <v>307975</v>
      </c>
      <c r="I250" s="31">
        <f>passengers!AG250</f>
        <v>159596</v>
      </c>
      <c r="J250" s="31">
        <f>passengers!AH250</f>
        <v>148379</v>
      </c>
      <c r="K250" s="31">
        <f>passengers!AI250</f>
        <v>0</v>
      </c>
      <c r="L250" s="31">
        <f>passengers!AV250</f>
        <v>219315</v>
      </c>
      <c r="M250" s="31">
        <f>passengers!AW250</f>
        <v>108549</v>
      </c>
      <c r="N250" s="31">
        <f>passengers!AX250</f>
        <v>110766</v>
      </c>
      <c r="O250" s="31">
        <f>passengers!AY250</f>
        <v>0</v>
      </c>
      <c r="P250" s="31">
        <f>passengers!BL250</f>
        <v>285257</v>
      </c>
      <c r="Q250" s="31">
        <f>passengers!BM250</f>
        <v>139459</v>
      </c>
      <c r="R250" s="31">
        <f>passengers!BN250</f>
        <v>145798</v>
      </c>
      <c r="S250" s="31">
        <f>passengers!BO250</f>
        <v>0</v>
      </c>
      <c r="T250" s="31">
        <f t="shared" si="15"/>
        <v>1039101</v>
      </c>
      <c r="U250" s="31">
        <f t="shared" si="15"/>
        <v>511948</v>
      </c>
      <c r="V250" s="31">
        <f t="shared" si="15"/>
        <v>527153</v>
      </c>
      <c r="W250" s="31">
        <f t="shared" si="15"/>
        <v>0</v>
      </c>
    </row>
    <row r="251" spans="1:23" s="3" customFormat="1" ht="15" customHeight="1" x14ac:dyDescent="0.3">
      <c r="A251" s="35"/>
      <c r="B251" s="33"/>
      <c r="C251" s="37" t="s">
        <v>216</v>
      </c>
      <c r="D251" s="31">
        <f>passengers!P251</f>
        <v>0</v>
      </c>
      <c r="E251" s="31">
        <f>passengers!Q251</f>
        <v>0</v>
      </c>
      <c r="F251" s="31">
        <f>passengers!R251</f>
        <v>0</v>
      </c>
      <c r="G251" s="31">
        <f>passengers!S251</f>
        <v>0</v>
      </c>
      <c r="H251" s="31">
        <f>passengers!AF251</f>
        <v>0</v>
      </c>
      <c r="I251" s="31">
        <f>passengers!AG251</f>
        <v>0</v>
      </c>
      <c r="J251" s="31">
        <f>passengers!AH251</f>
        <v>0</v>
      </c>
      <c r="K251" s="31">
        <f>passengers!AI251</f>
        <v>0</v>
      </c>
      <c r="L251" s="31">
        <f>passengers!AV251</f>
        <v>0</v>
      </c>
      <c r="M251" s="31">
        <f>passengers!AW251</f>
        <v>0</v>
      </c>
      <c r="N251" s="31">
        <f>passengers!AX251</f>
        <v>0</v>
      </c>
      <c r="O251" s="31">
        <f>passengers!AY251</f>
        <v>0</v>
      </c>
      <c r="P251" s="31">
        <f>passengers!BL251</f>
        <v>0</v>
      </c>
      <c r="Q251" s="31">
        <f>passengers!BM251</f>
        <v>0</v>
      </c>
      <c r="R251" s="31">
        <f>passengers!BN251</f>
        <v>0</v>
      </c>
      <c r="S251" s="31">
        <f>passengers!BO251</f>
        <v>0</v>
      </c>
      <c r="T251" s="31">
        <f t="shared" si="15"/>
        <v>0</v>
      </c>
      <c r="U251" s="31">
        <f t="shared" si="15"/>
        <v>0</v>
      </c>
      <c r="V251" s="31">
        <f t="shared" si="15"/>
        <v>0</v>
      </c>
      <c r="W251" s="31">
        <f t="shared" si="15"/>
        <v>0</v>
      </c>
    </row>
    <row r="252" spans="1:23" s="3" customFormat="1" ht="15" customHeight="1" x14ac:dyDescent="0.3">
      <c r="A252" s="35"/>
      <c r="B252" s="33"/>
      <c r="C252" s="34" t="s">
        <v>56</v>
      </c>
      <c r="D252" s="31">
        <f>passengers!P252</f>
        <v>37605</v>
      </c>
      <c r="E252" s="31">
        <f>passengers!Q252</f>
        <v>17902</v>
      </c>
      <c r="F252" s="31">
        <f>passengers!R252</f>
        <v>19703</v>
      </c>
      <c r="G252" s="31">
        <f>passengers!S252</f>
        <v>0</v>
      </c>
      <c r="H252" s="31">
        <f>passengers!AF252</f>
        <v>79002</v>
      </c>
      <c r="I252" s="31">
        <f>passengers!AG252</f>
        <v>39179</v>
      </c>
      <c r="J252" s="31">
        <f>passengers!AH252</f>
        <v>39823</v>
      </c>
      <c r="K252" s="31">
        <f>passengers!AI252</f>
        <v>0</v>
      </c>
      <c r="L252" s="31">
        <f>passengers!AV252</f>
        <v>27582</v>
      </c>
      <c r="M252" s="31">
        <f>passengers!AW252</f>
        <v>13941</v>
      </c>
      <c r="N252" s="31">
        <f>passengers!AX252</f>
        <v>13641</v>
      </c>
      <c r="O252" s="31">
        <f>passengers!AY252</f>
        <v>0</v>
      </c>
      <c r="P252" s="31">
        <f>passengers!BL252</f>
        <v>34012</v>
      </c>
      <c r="Q252" s="31">
        <f>passengers!BM252</f>
        <v>17178</v>
      </c>
      <c r="R252" s="31">
        <f>passengers!BN252</f>
        <v>16834</v>
      </c>
      <c r="S252" s="31">
        <f>passengers!BO252</f>
        <v>0</v>
      </c>
      <c r="T252" s="31">
        <f t="shared" si="15"/>
        <v>178201</v>
      </c>
      <c r="U252" s="31">
        <f t="shared" si="15"/>
        <v>88200</v>
      </c>
      <c r="V252" s="31">
        <f t="shared" si="15"/>
        <v>90001</v>
      </c>
      <c r="W252" s="31">
        <f t="shared" si="15"/>
        <v>0</v>
      </c>
    </row>
    <row r="253" spans="1:23" s="3" customFormat="1" ht="15" customHeight="1" x14ac:dyDescent="0.3">
      <c r="A253" s="35"/>
      <c r="B253" s="33"/>
      <c r="C253" s="34" t="s">
        <v>27</v>
      </c>
      <c r="D253" s="31">
        <f>passengers!P253</f>
        <v>974462</v>
      </c>
      <c r="E253" s="31">
        <f>passengers!Q253</f>
        <v>490598</v>
      </c>
      <c r="F253" s="31">
        <f>passengers!R253</f>
        <v>483864</v>
      </c>
      <c r="G253" s="31">
        <f>passengers!S253</f>
        <v>0</v>
      </c>
      <c r="H253" s="31">
        <f>passengers!AF253</f>
        <v>1279561</v>
      </c>
      <c r="I253" s="31">
        <f>passengers!AG253</f>
        <v>661426</v>
      </c>
      <c r="J253" s="31">
        <f>passengers!AH253</f>
        <v>618135</v>
      </c>
      <c r="K253" s="31">
        <f>passengers!AI253</f>
        <v>0</v>
      </c>
      <c r="L253" s="31">
        <f>passengers!AV253</f>
        <v>854764</v>
      </c>
      <c r="M253" s="31">
        <f>passengers!AW253</f>
        <v>449307</v>
      </c>
      <c r="N253" s="31">
        <f>passengers!AX253</f>
        <v>405457</v>
      </c>
      <c r="O253" s="31">
        <f>passengers!AY253</f>
        <v>0</v>
      </c>
      <c r="P253" s="31">
        <f>passengers!BL253</f>
        <v>1007789</v>
      </c>
      <c r="Q253" s="31">
        <f>passengers!BM253</f>
        <v>557113</v>
      </c>
      <c r="R253" s="31">
        <f>passengers!BN253</f>
        <v>450676</v>
      </c>
      <c r="S253" s="31">
        <f>passengers!BO253</f>
        <v>0</v>
      </c>
      <c r="T253" s="31">
        <f t="shared" si="15"/>
        <v>4116576</v>
      </c>
      <c r="U253" s="31">
        <f t="shared" si="15"/>
        <v>2158444</v>
      </c>
      <c r="V253" s="31">
        <f t="shared" si="15"/>
        <v>1958132</v>
      </c>
      <c r="W253" s="31">
        <f t="shared" si="15"/>
        <v>0</v>
      </c>
    </row>
    <row r="254" spans="1:23" s="3" customFormat="1" ht="15" customHeight="1" x14ac:dyDescent="0.3">
      <c r="A254" s="35"/>
      <c r="B254" s="33"/>
      <c r="C254" s="37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 spans="1:23" s="3" customFormat="1" ht="15" customHeight="1" x14ac:dyDescent="0.3">
      <c r="A255" s="32"/>
      <c r="B255" s="33" t="s">
        <v>217</v>
      </c>
      <c r="C255" s="34"/>
      <c r="D255" s="31">
        <f>passengers!P255</f>
        <v>711188</v>
      </c>
      <c r="E255" s="31">
        <f>passengers!Q255</f>
        <v>350073</v>
      </c>
      <c r="F255" s="31">
        <f>passengers!R255</f>
        <v>361115</v>
      </c>
      <c r="G255" s="31">
        <f>passengers!S255</f>
        <v>0</v>
      </c>
      <c r="H255" s="31">
        <f>passengers!AF255</f>
        <v>1089416</v>
      </c>
      <c r="I255" s="31">
        <f>passengers!AG255</f>
        <v>554770</v>
      </c>
      <c r="J255" s="31">
        <f>passengers!AH255</f>
        <v>534646</v>
      </c>
      <c r="K255" s="31">
        <f>passengers!AI255</f>
        <v>0</v>
      </c>
      <c r="L255" s="31">
        <f>passengers!AV255</f>
        <v>713593</v>
      </c>
      <c r="M255" s="31">
        <f>passengers!AW255</f>
        <v>362135</v>
      </c>
      <c r="N255" s="31">
        <f>passengers!AX255</f>
        <v>351458</v>
      </c>
      <c r="O255" s="31">
        <f>passengers!AY255</f>
        <v>0</v>
      </c>
      <c r="P255" s="31">
        <f>passengers!BL255</f>
        <v>843196</v>
      </c>
      <c r="Q255" s="31">
        <f>passengers!BM255</f>
        <v>445653</v>
      </c>
      <c r="R255" s="31">
        <f>passengers!BN255</f>
        <v>397543</v>
      </c>
      <c r="S255" s="31">
        <f>passengers!BO255</f>
        <v>0</v>
      </c>
      <c r="T255" s="31">
        <f>D255+H255+L255+P255</f>
        <v>3357393</v>
      </c>
      <c r="U255" s="31">
        <f>E255+I255+M255+Q255</f>
        <v>1712631</v>
      </c>
      <c r="V255" s="31">
        <f>F255+J255+N255+R255</f>
        <v>1644762</v>
      </c>
      <c r="W255" s="31">
        <f>G255+K255+O255+S255</f>
        <v>0</v>
      </c>
    </row>
    <row r="256" spans="1:23" s="3" customFormat="1" ht="15" customHeight="1" x14ac:dyDescent="0.3">
      <c r="A256" s="35"/>
      <c r="B256" s="33"/>
      <c r="C256" s="34" t="s">
        <v>218</v>
      </c>
      <c r="D256" s="31">
        <f>passengers!P256</f>
        <v>321474</v>
      </c>
      <c r="E256" s="31">
        <f>passengers!Q256</f>
        <v>158032</v>
      </c>
      <c r="F256" s="31">
        <f>passengers!R256</f>
        <v>163442</v>
      </c>
      <c r="G256" s="31">
        <f>passengers!S256</f>
        <v>0</v>
      </c>
      <c r="H256" s="31">
        <f>passengers!AF256</f>
        <v>446012</v>
      </c>
      <c r="I256" s="31">
        <f>passengers!AG256</f>
        <v>227761</v>
      </c>
      <c r="J256" s="31">
        <f>passengers!AH256</f>
        <v>218251</v>
      </c>
      <c r="K256" s="31">
        <f>passengers!AI256</f>
        <v>0</v>
      </c>
      <c r="L256" s="31">
        <f>passengers!AV256</f>
        <v>338017</v>
      </c>
      <c r="M256" s="31">
        <f>passengers!AW256</f>
        <v>171028</v>
      </c>
      <c r="N256" s="31">
        <f>passengers!AX256</f>
        <v>166989</v>
      </c>
      <c r="O256" s="31">
        <f>passengers!AY256</f>
        <v>0</v>
      </c>
      <c r="P256" s="31">
        <f>passengers!BL256</f>
        <v>381291</v>
      </c>
      <c r="Q256" s="31">
        <f>passengers!BM256</f>
        <v>203514</v>
      </c>
      <c r="R256" s="31">
        <f>passengers!BN256</f>
        <v>177777</v>
      </c>
      <c r="S256" s="31">
        <f>passengers!BO256</f>
        <v>0</v>
      </c>
      <c r="T256" s="31">
        <f t="shared" ref="T256:W277" si="16">D256+H256+L256+P256</f>
        <v>1486794</v>
      </c>
      <c r="U256" s="31">
        <f t="shared" si="16"/>
        <v>760335</v>
      </c>
      <c r="V256" s="31">
        <f t="shared" si="16"/>
        <v>726459</v>
      </c>
      <c r="W256" s="31">
        <f t="shared" si="16"/>
        <v>0</v>
      </c>
    </row>
    <row r="257" spans="1:23" s="3" customFormat="1" ht="15" customHeight="1" x14ac:dyDescent="0.3">
      <c r="A257" s="35"/>
      <c r="B257" s="33"/>
      <c r="C257" s="37" t="s">
        <v>219</v>
      </c>
      <c r="D257" s="31">
        <f>passengers!P257</f>
        <v>213652</v>
      </c>
      <c r="E257" s="31">
        <f>passengers!Q257</f>
        <v>102458</v>
      </c>
      <c r="F257" s="31">
        <f>passengers!R257</f>
        <v>111194</v>
      </c>
      <c r="G257" s="31">
        <f>passengers!S257</f>
        <v>0</v>
      </c>
      <c r="H257" s="31">
        <f>passengers!AF257</f>
        <v>298527</v>
      </c>
      <c r="I257" s="31">
        <f>passengers!AG257</f>
        <v>148982</v>
      </c>
      <c r="J257" s="31">
        <f>passengers!AH257</f>
        <v>149545</v>
      </c>
      <c r="K257" s="31">
        <f>passengers!AI257</f>
        <v>0</v>
      </c>
      <c r="L257" s="31">
        <f>passengers!AV257</f>
        <v>213464</v>
      </c>
      <c r="M257" s="31">
        <f>passengers!AW257</f>
        <v>107502</v>
      </c>
      <c r="N257" s="31">
        <f>passengers!AX257</f>
        <v>105962</v>
      </c>
      <c r="O257" s="31">
        <f>passengers!AY257</f>
        <v>0</v>
      </c>
      <c r="P257" s="31">
        <f>passengers!BL257</f>
        <v>248741</v>
      </c>
      <c r="Q257" s="31">
        <f>passengers!BM257</f>
        <v>129958</v>
      </c>
      <c r="R257" s="31">
        <f>passengers!BN257</f>
        <v>118783</v>
      </c>
      <c r="S257" s="31">
        <f>passengers!BO257</f>
        <v>0</v>
      </c>
      <c r="T257" s="31">
        <f t="shared" si="16"/>
        <v>974384</v>
      </c>
      <c r="U257" s="31">
        <f t="shared" si="16"/>
        <v>488900</v>
      </c>
      <c r="V257" s="31">
        <f t="shared" si="16"/>
        <v>485484</v>
      </c>
      <c r="W257" s="31">
        <f t="shared" si="16"/>
        <v>0</v>
      </c>
    </row>
    <row r="258" spans="1:23" s="3" customFormat="1" ht="15" customHeight="1" x14ac:dyDescent="0.3">
      <c r="A258" s="35"/>
      <c r="B258" s="33"/>
      <c r="C258" s="37" t="s">
        <v>220</v>
      </c>
      <c r="D258" s="31">
        <f>passengers!P258</f>
        <v>107822</v>
      </c>
      <c r="E258" s="31">
        <f>passengers!Q258</f>
        <v>55574</v>
      </c>
      <c r="F258" s="31">
        <f>passengers!R258</f>
        <v>52248</v>
      </c>
      <c r="G258" s="31">
        <f>passengers!S258</f>
        <v>0</v>
      </c>
      <c r="H258" s="31">
        <f>passengers!AF258</f>
        <v>147485</v>
      </c>
      <c r="I258" s="31">
        <f>passengers!AG258</f>
        <v>78779</v>
      </c>
      <c r="J258" s="31">
        <f>passengers!AH258</f>
        <v>68706</v>
      </c>
      <c r="K258" s="31">
        <f>passengers!AI258</f>
        <v>0</v>
      </c>
      <c r="L258" s="31">
        <f>passengers!AV258</f>
        <v>124553</v>
      </c>
      <c r="M258" s="31">
        <f>passengers!AW258</f>
        <v>63526</v>
      </c>
      <c r="N258" s="31">
        <f>passengers!AX258</f>
        <v>61027</v>
      </c>
      <c r="O258" s="31">
        <f>passengers!AY258</f>
        <v>0</v>
      </c>
      <c r="P258" s="31">
        <f>passengers!BL258</f>
        <v>132550</v>
      </c>
      <c r="Q258" s="31">
        <f>passengers!BM258</f>
        <v>73556</v>
      </c>
      <c r="R258" s="31">
        <f>passengers!BN258</f>
        <v>58994</v>
      </c>
      <c r="S258" s="31">
        <f>passengers!BO258</f>
        <v>0</v>
      </c>
      <c r="T258" s="31">
        <f t="shared" si="16"/>
        <v>512410</v>
      </c>
      <c r="U258" s="31">
        <f t="shared" si="16"/>
        <v>271435</v>
      </c>
      <c r="V258" s="31">
        <f t="shared" si="16"/>
        <v>240975</v>
      </c>
      <c r="W258" s="31">
        <f t="shared" si="16"/>
        <v>0</v>
      </c>
    </row>
    <row r="259" spans="1:23" s="3" customFormat="1" ht="15" customHeight="1" x14ac:dyDescent="0.3">
      <c r="A259" s="35"/>
      <c r="B259" s="33"/>
      <c r="C259" s="37" t="s">
        <v>221</v>
      </c>
      <c r="D259" s="31">
        <f>passengers!P259</f>
        <v>0</v>
      </c>
      <c r="E259" s="31">
        <f>passengers!Q259</f>
        <v>0</v>
      </c>
      <c r="F259" s="31">
        <f>passengers!R259</f>
        <v>0</v>
      </c>
      <c r="G259" s="31">
        <f>passengers!S259</f>
        <v>0</v>
      </c>
      <c r="H259" s="31">
        <f>passengers!AF259</f>
        <v>0</v>
      </c>
      <c r="I259" s="31">
        <f>passengers!AG259</f>
        <v>0</v>
      </c>
      <c r="J259" s="31">
        <f>passengers!AH259</f>
        <v>0</v>
      </c>
      <c r="K259" s="31">
        <f>passengers!AI259</f>
        <v>0</v>
      </c>
      <c r="L259" s="31">
        <f>passengers!AV259</f>
        <v>0</v>
      </c>
      <c r="M259" s="31">
        <f>passengers!AW259</f>
        <v>0</v>
      </c>
      <c r="N259" s="31">
        <f>passengers!AX259</f>
        <v>0</v>
      </c>
      <c r="O259" s="31">
        <f>passengers!AY259</f>
        <v>0</v>
      </c>
      <c r="P259" s="31">
        <f>passengers!BL259</f>
        <v>0</v>
      </c>
      <c r="Q259" s="31">
        <f>passengers!BM259</f>
        <v>0</v>
      </c>
      <c r="R259" s="31">
        <f>passengers!BN259</f>
        <v>0</v>
      </c>
      <c r="S259" s="31">
        <f>passengers!BO259</f>
        <v>0</v>
      </c>
      <c r="T259" s="31">
        <f t="shared" si="16"/>
        <v>0</v>
      </c>
      <c r="U259" s="31">
        <f t="shared" si="16"/>
        <v>0</v>
      </c>
      <c r="V259" s="31">
        <f t="shared" si="16"/>
        <v>0</v>
      </c>
      <c r="W259" s="31">
        <f t="shared" si="16"/>
        <v>0</v>
      </c>
    </row>
    <row r="260" spans="1:23" s="3" customFormat="1" ht="15" customHeight="1" x14ac:dyDescent="0.3">
      <c r="A260" s="35"/>
      <c r="B260" s="33"/>
      <c r="C260" s="34" t="s">
        <v>222</v>
      </c>
      <c r="D260" s="31">
        <f>passengers!P260</f>
        <v>48372</v>
      </c>
      <c r="E260" s="31">
        <f>passengers!Q260</f>
        <v>23087</v>
      </c>
      <c r="F260" s="31">
        <f>passengers!R260</f>
        <v>25285</v>
      </c>
      <c r="G260" s="31">
        <f>passengers!S260</f>
        <v>0</v>
      </c>
      <c r="H260" s="31">
        <f>passengers!AF260</f>
        <v>79154</v>
      </c>
      <c r="I260" s="31">
        <f>passengers!AG260</f>
        <v>39192</v>
      </c>
      <c r="J260" s="31">
        <f>passengers!AH260</f>
        <v>39962</v>
      </c>
      <c r="K260" s="31">
        <f>passengers!AI260</f>
        <v>0</v>
      </c>
      <c r="L260" s="31">
        <f>passengers!AV260</f>
        <v>34131</v>
      </c>
      <c r="M260" s="31">
        <f>passengers!AW260</f>
        <v>15605</v>
      </c>
      <c r="N260" s="31">
        <f>passengers!AX260</f>
        <v>18526</v>
      </c>
      <c r="O260" s="31">
        <f>passengers!AY260</f>
        <v>0</v>
      </c>
      <c r="P260" s="31">
        <f>passengers!BL260</f>
        <v>33362</v>
      </c>
      <c r="Q260" s="31">
        <f>passengers!BM260</f>
        <v>16206</v>
      </c>
      <c r="R260" s="31">
        <f>passengers!BN260</f>
        <v>17156</v>
      </c>
      <c r="S260" s="31">
        <f>passengers!BO260</f>
        <v>0</v>
      </c>
      <c r="T260" s="31">
        <f t="shared" si="16"/>
        <v>195019</v>
      </c>
      <c r="U260" s="31">
        <f t="shared" si="16"/>
        <v>94090</v>
      </c>
      <c r="V260" s="31">
        <f t="shared" si="16"/>
        <v>100929</v>
      </c>
      <c r="W260" s="31">
        <f t="shared" si="16"/>
        <v>0</v>
      </c>
    </row>
    <row r="261" spans="1:23" s="3" customFormat="1" ht="15" customHeight="1" x14ac:dyDescent="0.3">
      <c r="A261" s="35"/>
      <c r="B261" s="33"/>
      <c r="C261" s="37" t="s">
        <v>223</v>
      </c>
      <c r="D261" s="31">
        <f>passengers!P261</f>
        <v>21167</v>
      </c>
      <c r="E261" s="31">
        <f>passengers!Q261</f>
        <v>9709</v>
      </c>
      <c r="F261" s="31">
        <f>passengers!R261</f>
        <v>11458</v>
      </c>
      <c r="G261" s="31">
        <f>passengers!S261</f>
        <v>0</v>
      </c>
      <c r="H261" s="31">
        <f>passengers!AF261</f>
        <v>44893</v>
      </c>
      <c r="I261" s="31">
        <f>passengers!AG261</f>
        <v>21771</v>
      </c>
      <c r="J261" s="31">
        <f>passengers!AH261</f>
        <v>23122</v>
      </c>
      <c r="K261" s="31">
        <f>passengers!AI261</f>
        <v>0</v>
      </c>
      <c r="L261" s="31">
        <f>passengers!AV261</f>
        <v>20048</v>
      </c>
      <c r="M261" s="31">
        <f>passengers!AW261</f>
        <v>9071</v>
      </c>
      <c r="N261" s="31">
        <f>passengers!AX261</f>
        <v>10977</v>
      </c>
      <c r="O261" s="31">
        <f>passengers!AY261</f>
        <v>0</v>
      </c>
      <c r="P261" s="31">
        <f>passengers!BL261</f>
        <v>18830</v>
      </c>
      <c r="Q261" s="31">
        <f>passengers!BM261</f>
        <v>8720</v>
      </c>
      <c r="R261" s="31">
        <f>passengers!BN261</f>
        <v>10110</v>
      </c>
      <c r="S261" s="31">
        <f>passengers!BO261</f>
        <v>0</v>
      </c>
      <c r="T261" s="31">
        <f t="shared" si="16"/>
        <v>104938</v>
      </c>
      <c r="U261" s="31">
        <f t="shared" si="16"/>
        <v>49271</v>
      </c>
      <c r="V261" s="31">
        <f t="shared" si="16"/>
        <v>55667</v>
      </c>
      <c r="W261" s="31">
        <f t="shared" si="16"/>
        <v>0</v>
      </c>
    </row>
    <row r="262" spans="1:23" s="3" customFormat="1" ht="15" customHeight="1" x14ac:dyDescent="0.3">
      <c r="A262" s="35"/>
      <c r="B262" s="33"/>
      <c r="C262" s="37" t="s">
        <v>224</v>
      </c>
      <c r="D262" s="31">
        <f>passengers!P262</f>
        <v>27205</v>
      </c>
      <c r="E262" s="31">
        <f>passengers!Q262</f>
        <v>13378</v>
      </c>
      <c r="F262" s="31">
        <f>passengers!R262</f>
        <v>13827</v>
      </c>
      <c r="G262" s="31">
        <f>passengers!S262</f>
        <v>0</v>
      </c>
      <c r="H262" s="31">
        <f>passengers!AF262</f>
        <v>34261</v>
      </c>
      <c r="I262" s="31">
        <f>passengers!AG262</f>
        <v>17421</v>
      </c>
      <c r="J262" s="31">
        <f>passengers!AH262</f>
        <v>16840</v>
      </c>
      <c r="K262" s="31">
        <f>passengers!AI262</f>
        <v>0</v>
      </c>
      <c r="L262" s="31">
        <f>passengers!AV262</f>
        <v>14083</v>
      </c>
      <c r="M262" s="31">
        <f>passengers!AW262</f>
        <v>6534</v>
      </c>
      <c r="N262" s="31">
        <f>passengers!AX262</f>
        <v>7549</v>
      </c>
      <c r="O262" s="31">
        <f>passengers!AY262</f>
        <v>0</v>
      </c>
      <c r="P262" s="31">
        <f>passengers!BL262</f>
        <v>14532</v>
      </c>
      <c r="Q262" s="31">
        <f>passengers!BM262</f>
        <v>7486</v>
      </c>
      <c r="R262" s="31">
        <f>passengers!BN262</f>
        <v>7046</v>
      </c>
      <c r="S262" s="31">
        <f>passengers!BO262</f>
        <v>0</v>
      </c>
      <c r="T262" s="31">
        <f t="shared" si="16"/>
        <v>90081</v>
      </c>
      <c r="U262" s="31">
        <f t="shared" si="16"/>
        <v>44819</v>
      </c>
      <c r="V262" s="31">
        <f t="shared" si="16"/>
        <v>45262</v>
      </c>
      <c r="W262" s="31">
        <f t="shared" si="16"/>
        <v>0</v>
      </c>
    </row>
    <row r="263" spans="1:23" s="3" customFormat="1" ht="15" customHeight="1" x14ac:dyDescent="0.3">
      <c r="A263" s="35"/>
      <c r="B263" s="33"/>
      <c r="C263" s="34" t="s">
        <v>225</v>
      </c>
      <c r="D263" s="31">
        <f>passengers!P263</f>
        <v>193695</v>
      </c>
      <c r="E263" s="31">
        <f>passengers!Q263</f>
        <v>95532</v>
      </c>
      <c r="F263" s="31">
        <f>passengers!R263</f>
        <v>98163</v>
      </c>
      <c r="G263" s="31">
        <f>passengers!S263</f>
        <v>0</v>
      </c>
      <c r="H263" s="31">
        <f>passengers!AF263</f>
        <v>299233</v>
      </c>
      <c r="I263" s="31">
        <f>passengers!AG263</f>
        <v>153188</v>
      </c>
      <c r="J263" s="31">
        <f>passengers!AH263</f>
        <v>146045</v>
      </c>
      <c r="K263" s="31">
        <f>passengers!AI263</f>
        <v>0</v>
      </c>
      <c r="L263" s="31">
        <f>passengers!AV263</f>
        <v>177038</v>
      </c>
      <c r="M263" s="31">
        <f>passengers!AW263</f>
        <v>91365</v>
      </c>
      <c r="N263" s="31">
        <f>passengers!AX263</f>
        <v>85673</v>
      </c>
      <c r="O263" s="31">
        <f>passengers!AY263</f>
        <v>0</v>
      </c>
      <c r="P263" s="31">
        <f>passengers!BL263</f>
        <v>204751</v>
      </c>
      <c r="Q263" s="31">
        <f>passengers!BM263</f>
        <v>106958</v>
      </c>
      <c r="R263" s="31">
        <f>passengers!BN263</f>
        <v>97793</v>
      </c>
      <c r="S263" s="31">
        <f>passengers!BO263</f>
        <v>0</v>
      </c>
      <c r="T263" s="31">
        <f t="shared" si="16"/>
        <v>874717</v>
      </c>
      <c r="U263" s="31">
        <f t="shared" si="16"/>
        <v>447043</v>
      </c>
      <c r="V263" s="31">
        <f t="shared" si="16"/>
        <v>427674</v>
      </c>
      <c r="W263" s="31">
        <f t="shared" si="16"/>
        <v>0</v>
      </c>
    </row>
    <row r="264" spans="1:23" s="3" customFormat="1" ht="15" customHeight="1" x14ac:dyDescent="0.3">
      <c r="A264" s="35"/>
      <c r="B264" s="33"/>
      <c r="C264" s="37" t="s">
        <v>226</v>
      </c>
      <c r="D264" s="31">
        <f>passengers!P264</f>
        <v>54458</v>
      </c>
      <c r="E264" s="31">
        <f>passengers!Q264</f>
        <v>25347</v>
      </c>
      <c r="F264" s="31">
        <f>passengers!R264</f>
        <v>29111</v>
      </c>
      <c r="G264" s="31">
        <f>passengers!S264</f>
        <v>0</v>
      </c>
      <c r="H264" s="31">
        <f>passengers!AF264</f>
        <v>93054</v>
      </c>
      <c r="I264" s="31">
        <f>passengers!AG264</f>
        <v>44965</v>
      </c>
      <c r="J264" s="31">
        <f>passengers!AH264</f>
        <v>48089</v>
      </c>
      <c r="K264" s="31">
        <f>passengers!AI264</f>
        <v>0</v>
      </c>
      <c r="L264" s="31">
        <f>passengers!AV264</f>
        <v>52225</v>
      </c>
      <c r="M264" s="31">
        <f>passengers!AW264</f>
        <v>25532</v>
      </c>
      <c r="N264" s="31">
        <f>passengers!AX264</f>
        <v>26693</v>
      </c>
      <c r="O264" s="31">
        <f>passengers!AY264</f>
        <v>0</v>
      </c>
      <c r="P264" s="31">
        <f>passengers!BL264</f>
        <v>59934</v>
      </c>
      <c r="Q264" s="31">
        <f>passengers!BM264</f>
        <v>29956</v>
      </c>
      <c r="R264" s="31">
        <f>passengers!BN264</f>
        <v>29978</v>
      </c>
      <c r="S264" s="31">
        <f>passengers!BO264</f>
        <v>0</v>
      </c>
      <c r="T264" s="31">
        <f t="shared" si="16"/>
        <v>259671</v>
      </c>
      <c r="U264" s="31">
        <f t="shared" si="16"/>
        <v>125800</v>
      </c>
      <c r="V264" s="31">
        <f t="shared" si="16"/>
        <v>133871</v>
      </c>
      <c r="W264" s="31">
        <f t="shared" si="16"/>
        <v>0</v>
      </c>
    </row>
    <row r="265" spans="1:23" s="3" customFormat="1" ht="15" customHeight="1" x14ac:dyDescent="0.3">
      <c r="A265" s="35"/>
      <c r="B265" s="33"/>
      <c r="C265" s="37" t="s">
        <v>227</v>
      </c>
      <c r="D265" s="31">
        <f>passengers!P265</f>
        <v>139237</v>
      </c>
      <c r="E265" s="31">
        <f>passengers!Q265</f>
        <v>70185</v>
      </c>
      <c r="F265" s="31">
        <f>passengers!R265</f>
        <v>69052</v>
      </c>
      <c r="G265" s="31">
        <f>passengers!S265</f>
        <v>0</v>
      </c>
      <c r="H265" s="31">
        <f>passengers!AF265</f>
        <v>206179</v>
      </c>
      <c r="I265" s="31">
        <f>passengers!AG265</f>
        <v>108223</v>
      </c>
      <c r="J265" s="31">
        <f>passengers!AH265</f>
        <v>97956</v>
      </c>
      <c r="K265" s="31">
        <f>passengers!AI265</f>
        <v>0</v>
      </c>
      <c r="L265" s="31">
        <f>passengers!AV265</f>
        <v>124813</v>
      </c>
      <c r="M265" s="31">
        <f>passengers!AW265</f>
        <v>65833</v>
      </c>
      <c r="N265" s="31">
        <f>passengers!AX265</f>
        <v>58980</v>
      </c>
      <c r="O265" s="31">
        <f>passengers!AY265</f>
        <v>0</v>
      </c>
      <c r="P265" s="31">
        <f>passengers!BL265</f>
        <v>144817</v>
      </c>
      <c r="Q265" s="31">
        <f>passengers!BM265</f>
        <v>77002</v>
      </c>
      <c r="R265" s="31">
        <f>passengers!BN265</f>
        <v>67815</v>
      </c>
      <c r="S265" s="31">
        <f>passengers!BO265</f>
        <v>0</v>
      </c>
      <c r="T265" s="31">
        <f t="shared" si="16"/>
        <v>615046</v>
      </c>
      <c r="U265" s="31">
        <f t="shared" si="16"/>
        <v>321243</v>
      </c>
      <c r="V265" s="31">
        <f t="shared" si="16"/>
        <v>293803</v>
      </c>
      <c r="W265" s="31">
        <f t="shared" si="16"/>
        <v>0</v>
      </c>
    </row>
    <row r="266" spans="1:23" s="3" customFormat="1" ht="15" customHeight="1" x14ac:dyDescent="0.3">
      <c r="A266" s="35"/>
      <c r="B266" s="33"/>
      <c r="C266" s="37" t="s">
        <v>228</v>
      </c>
      <c r="D266" s="31">
        <f>passengers!P266</f>
        <v>0</v>
      </c>
      <c r="E266" s="31">
        <f>passengers!Q266</f>
        <v>0</v>
      </c>
      <c r="F266" s="31">
        <f>passengers!R266</f>
        <v>0</v>
      </c>
      <c r="G266" s="31">
        <f>passengers!S266</f>
        <v>0</v>
      </c>
      <c r="H266" s="31">
        <f>passengers!AF266</f>
        <v>0</v>
      </c>
      <c r="I266" s="31">
        <f>passengers!AG266</f>
        <v>0</v>
      </c>
      <c r="J266" s="31">
        <f>passengers!AH266</f>
        <v>0</v>
      </c>
      <c r="K266" s="31">
        <f>passengers!AI266</f>
        <v>0</v>
      </c>
      <c r="L266" s="31">
        <f>passengers!AV266</f>
        <v>0</v>
      </c>
      <c r="M266" s="31">
        <f>passengers!AW266</f>
        <v>0</v>
      </c>
      <c r="N266" s="31">
        <f>passengers!AX266</f>
        <v>0</v>
      </c>
      <c r="O266" s="31">
        <f>passengers!AY266</f>
        <v>0</v>
      </c>
      <c r="P266" s="31">
        <f>passengers!BL266</f>
        <v>0</v>
      </c>
      <c r="Q266" s="31">
        <f>passengers!BM266</f>
        <v>0</v>
      </c>
      <c r="R266" s="31">
        <f>passengers!BN266</f>
        <v>0</v>
      </c>
      <c r="S266" s="31">
        <f>passengers!BO266</f>
        <v>0</v>
      </c>
      <c r="T266" s="31">
        <f t="shared" si="16"/>
        <v>0</v>
      </c>
      <c r="U266" s="31">
        <f t="shared" si="16"/>
        <v>0</v>
      </c>
      <c r="V266" s="31">
        <f t="shared" si="16"/>
        <v>0</v>
      </c>
      <c r="W266" s="31">
        <f t="shared" si="16"/>
        <v>0</v>
      </c>
    </row>
    <row r="267" spans="1:23" s="3" customFormat="1" ht="15" customHeight="1" x14ac:dyDescent="0.3">
      <c r="A267" s="35"/>
      <c r="B267" s="33"/>
      <c r="C267" s="34" t="s">
        <v>229</v>
      </c>
      <c r="D267" s="31">
        <f>passengers!P267</f>
        <v>19642</v>
      </c>
      <c r="E267" s="31">
        <f>passengers!Q267</f>
        <v>9089</v>
      </c>
      <c r="F267" s="31">
        <f>passengers!R267</f>
        <v>10553</v>
      </c>
      <c r="G267" s="31">
        <f>passengers!S267</f>
        <v>0</v>
      </c>
      <c r="H267" s="31">
        <f>passengers!AF267</f>
        <v>26998</v>
      </c>
      <c r="I267" s="31">
        <f>passengers!AG267</f>
        <v>12896</v>
      </c>
      <c r="J267" s="31">
        <f>passengers!AH267</f>
        <v>14102</v>
      </c>
      <c r="K267" s="31">
        <f>passengers!AI267</f>
        <v>0</v>
      </c>
      <c r="L267" s="31">
        <f>passengers!AV267</f>
        <v>15754</v>
      </c>
      <c r="M267" s="31">
        <f>passengers!AW267</f>
        <v>7775</v>
      </c>
      <c r="N267" s="31">
        <f>passengers!AX267</f>
        <v>7979</v>
      </c>
      <c r="O267" s="31">
        <f>passengers!AY267</f>
        <v>0</v>
      </c>
      <c r="P267" s="31">
        <f>passengers!BL267</f>
        <v>18666</v>
      </c>
      <c r="Q267" s="31">
        <f>passengers!BM267</f>
        <v>9442</v>
      </c>
      <c r="R267" s="31">
        <f>passengers!BN267</f>
        <v>9224</v>
      </c>
      <c r="S267" s="31">
        <f>passengers!BO267</f>
        <v>0</v>
      </c>
      <c r="T267" s="31">
        <f t="shared" si="16"/>
        <v>81060</v>
      </c>
      <c r="U267" s="31">
        <f t="shared" si="16"/>
        <v>39202</v>
      </c>
      <c r="V267" s="31">
        <f t="shared" si="16"/>
        <v>41858</v>
      </c>
      <c r="W267" s="31">
        <f t="shared" si="16"/>
        <v>0</v>
      </c>
    </row>
    <row r="268" spans="1:23" s="3" customFormat="1" ht="15" customHeight="1" x14ac:dyDescent="0.3">
      <c r="A268" s="35"/>
      <c r="B268" s="33"/>
      <c r="C268" s="37" t="s">
        <v>230</v>
      </c>
      <c r="D268" s="31">
        <f>passengers!P268</f>
        <v>11149</v>
      </c>
      <c r="E268" s="31">
        <f>passengers!Q268</f>
        <v>5452</v>
      </c>
      <c r="F268" s="31">
        <f>passengers!R268</f>
        <v>5697</v>
      </c>
      <c r="G268" s="31">
        <f>passengers!S268</f>
        <v>0</v>
      </c>
      <c r="H268" s="31">
        <f>passengers!AF268</f>
        <v>14268</v>
      </c>
      <c r="I268" s="31">
        <f>passengers!AG268</f>
        <v>7077</v>
      </c>
      <c r="J268" s="31">
        <f>passengers!AH268</f>
        <v>7191</v>
      </c>
      <c r="K268" s="31">
        <f>passengers!AI268</f>
        <v>0</v>
      </c>
      <c r="L268" s="31">
        <f>passengers!AV268</f>
        <v>8975</v>
      </c>
      <c r="M268" s="31">
        <f>passengers!AW268</f>
        <v>4452</v>
      </c>
      <c r="N268" s="31">
        <f>passengers!AX268</f>
        <v>4523</v>
      </c>
      <c r="O268" s="31">
        <f>passengers!AY268</f>
        <v>0</v>
      </c>
      <c r="P268" s="31">
        <f>passengers!BL268</f>
        <v>10384</v>
      </c>
      <c r="Q268" s="31">
        <f>passengers!BM268</f>
        <v>5296</v>
      </c>
      <c r="R268" s="31">
        <f>passengers!BN268</f>
        <v>5088</v>
      </c>
      <c r="S268" s="31">
        <f>passengers!BO268</f>
        <v>0</v>
      </c>
      <c r="T268" s="31">
        <f t="shared" si="16"/>
        <v>44776</v>
      </c>
      <c r="U268" s="31">
        <f t="shared" si="16"/>
        <v>22277</v>
      </c>
      <c r="V268" s="31">
        <f t="shared" si="16"/>
        <v>22499</v>
      </c>
      <c r="W268" s="31">
        <f t="shared" si="16"/>
        <v>0</v>
      </c>
    </row>
    <row r="269" spans="1:23" s="3" customFormat="1" ht="15" customHeight="1" x14ac:dyDescent="0.3">
      <c r="A269" s="35"/>
      <c r="B269" s="33"/>
      <c r="C269" s="37" t="s">
        <v>231</v>
      </c>
      <c r="D269" s="31">
        <f>passengers!P269</f>
        <v>8493</v>
      </c>
      <c r="E269" s="31">
        <f>passengers!Q269</f>
        <v>3637</v>
      </c>
      <c r="F269" s="31">
        <f>passengers!R269</f>
        <v>4856</v>
      </c>
      <c r="G269" s="31">
        <f>passengers!S269</f>
        <v>0</v>
      </c>
      <c r="H269" s="31">
        <f>passengers!AF269</f>
        <v>12730</v>
      </c>
      <c r="I269" s="31">
        <f>passengers!AG269</f>
        <v>5819</v>
      </c>
      <c r="J269" s="31">
        <f>passengers!AH269</f>
        <v>6911</v>
      </c>
      <c r="K269" s="31">
        <f>passengers!AI269</f>
        <v>0</v>
      </c>
      <c r="L269" s="31">
        <f>passengers!AV269</f>
        <v>6779</v>
      </c>
      <c r="M269" s="31">
        <f>passengers!AW269</f>
        <v>3323</v>
      </c>
      <c r="N269" s="31">
        <f>passengers!AX269</f>
        <v>3456</v>
      </c>
      <c r="O269" s="31">
        <f>passengers!AY269</f>
        <v>0</v>
      </c>
      <c r="P269" s="31">
        <f>passengers!BL269</f>
        <v>8282</v>
      </c>
      <c r="Q269" s="31">
        <f>passengers!BM269</f>
        <v>4146</v>
      </c>
      <c r="R269" s="31">
        <f>passengers!BN269</f>
        <v>4136</v>
      </c>
      <c r="S269" s="31">
        <f>passengers!BO269</f>
        <v>0</v>
      </c>
      <c r="T269" s="31">
        <f t="shared" si="16"/>
        <v>36284</v>
      </c>
      <c r="U269" s="31">
        <f t="shared" si="16"/>
        <v>16925</v>
      </c>
      <c r="V269" s="31">
        <f t="shared" si="16"/>
        <v>19359</v>
      </c>
      <c r="W269" s="31">
        <f t="shared" si="16"/>
        <v>0</v>
      </c>
    </row>
    <row r="270" spans="1:23" s="3" customFormat="1" ht="15" customHeight="1" x14ac:dyDescent="0.3">
      <c r="A270" s="35"/>
      <c r="B270" s="33"/>
      <c r="C270" s="34" t="s">
        <v>232</v>
      </c>
      <c r="D270" s="31">
        <f>passengers!P270</f>
        <v>12192</v>
      </c>
      <c r="E270" s="31">
        <f>passengers!Q270</f>
        <v>6184</v>
      </c>
      <c r="F270" s="31">
        <f>passengers!R270</f>
        <v>6008</v>
      </c>
      <c r="G270" s="31">
        <f>passengers!S270</f>
        <v>0</v>
      </c>
      <c r="H270" s="31">
        <f>passengers!AF270</f>
        <v>16060</v>
      </c>
      <c r="I270" s="31">
        <f>passengers!AG270</f>
        <v>7790</v>
      </c>
      <c r="J270" s="31">
        <f>passengers!AH270</f>
        <v>8270</v>
      </c>
      <c r="K270" s="31">
        <f>passengers!AI270</f>
        <v>0</v>
      </c>
      <c r="L270" s="31">
        <f>passengers!AV270</f>
        <v>11369</v>
      </c>
      <c r="M270" s="31">
        <f>passengers!AW270</f>
        <v>5291</v>
      </c>
      <c r="N270" s="31">
        <f>passengers!AX270</f>
        <v>6078</v>
      </c>
      <c r="O270" s="31">
        <f>passengers!AY270</f>
        <v>0</v>
      </c>
      <c r="P270" s="31">
        <f>passengers!BL270</f>
        <v>13789</v>
      </c>
      <c r="Q270" s="31">
        <f>passengers!BM270</f>
        <v>8041</v>
      </c>
      <c r="R270" s="31">
        <f>passengers!BN270</f>
        <v>5748</v>
      </c>
      <c r="S270" s="31">
        <f>passengers!BO270</f>
        <v>0</v>
      </c>
      <c r="T270" s="31">
        <f t="shared" si="16"/>
        <v>53410</v>
      </c>
      <c r="U270" s="31">
        <f t="shared" si="16"/>
        <v>27306</v>
      </c>
      <c r="V270" s="31">
        <f t="shared" si="16"/>
        <v>26104</v>
      </c>
      <c r="W270" s="31">
        <f t="shared" si="16"/>
        <v>0</v>
      </c>
    </row>
    <row r="271" spans="1:23" s="3" customFormat="1" ht="15" customHeight="1" x14ac:dyDescent="0.3">
      <c r="A271" s="35"/>
      <c r="B271" s="33"/>
      <c r="C271" s="37" t="s">
        <v>233</v>
      </c>
      <c r="D271" s="31">
        <f>passengers!P271</f>
        <v>474</v>
      </c>
      <c r="E271" s="31">
        <f>passengers!Q271</f>
        <v>111</v>
      </c>
      <c r="F271" s="31">
        <f>passengers!R271</f>
        <v>363</v>
      </c>
      <c r="G271" s="31">
        <f>passengers!S271</f>
        <v>0</v>
      </c>
      <c r="H271" s="31">
        <f>passengers!AF271</f>
        <v>0</v>
      </c>
      <c r="I271" s="31">
        <f>passengers!AG271</f>
        <v>0</v>
      </c>
      <c r="J271" s="31">
        <f>passengers!AH271</f>
        <v>0</v>
      </c>
      <c r="K271" s="31">
        <f>passengers!AI271</f>
        <v>0</v>
      </c>
      <c r="L271" s="31">
        <f>passengers!AV271</f>
        <v>0</v>
      </c>
      <c r="M271" s="31">
        <f>passengers!AW271</f>
        <v>0</v>
      </c>
      <c r="N271" s="31">
        <f>passengers!AX271</f>
        <v>0</v>
      </c>
      <c r="O271" s="31">
        <f>passengers!AY271</f>
        <v>0</v>
      </c>
      <c r="P271" s="31">
        <f>passengers!BL271</f>
        <v>0</v>
      </c>
      <c r="Q271" s="31">
        <f>passengers!BM271</f>
        <v>0</v>
      </c>
      <c r="R271" s="31">
        <f>passengers!BN271</f>
        <v>0</v>
      </c>
      <c r="S271" s="31">
        <f>passengers!BO271</f>
        <v>0</v>
      </c>
      <c r="T271" s="31">
        <f t="shared" si="16"/>
        <v>474</v>
      </c>
      <c r="U271" s="31">
        <f t="shared" si="16"/>
        <v>111</v>
      </c>
      <c r="V271" s="31">
        <f t="shared" si="16"/>
        <v>363</v>
      </c>
      <c r="W271" s="31">
        <f t="shared" si="16"/>
        <v>0</v>
      </c>
    </row>
    <row r="272" spans="1:23" s="3" customFormat="1" ht="15" customHeight="1" x14ac:dyDescent="0.3">
      <c r="A272" s="35"/>
      <c r="B272" s="33"/>
      <c r="C272" s="37" t="s">
        <v>234</v>
      </c>
      <c r="D272" s="31">
        <f>passengers!P272</f>
        <v>11718</v>
      </c>
      <c r="E272" s="31">
        <f>passengers!Q272</f>
        <v>6073</v>
      </c>
      <c r="F272" s="31">
        <f>passengers!R272</f>
        <v>5645</v>
      </c>
      <c r="G272" s="31">
        <f>passengers!S272</f>
        <v>0</v>
      </c>
      <c r="H272" s="31">
        <f>passengers!AF272</f>
        <v>16060</v>
      </c>
      <c r="I272" s="31">
        <f>passengers!AG272</f>
        <v>7790</v>
      </c>
      <c r="J272" s="31">
        <f>passengers!AH272</f>
        <v>8270</v>
      </c>
      <c r="K272" s="31">
        <f>passengers!AI272</f>
        <v>0</v>
      </c>
      <c r="L272" s="31">
        <f>passengers!AV272</f>
        <v>11369</v>
      </c>
      <c r="M272" s="31">
        <f>passengers!AW272</f>
        <v>5291</v>
      </c>
      <c r="N272" s="31">
        <f>passengers!AX272</f>
        <v>6078</v>
      </c>
      <c r="O272" s="31">
        <f>passengers!AY272</f>
        <v>0</v>
      </c>
      <c r="P272" s="31">
        <f>passengers!BL272</f>
        <v>13789</v>
      </c>
      <c r="Q272" s="31">
        <f>passengers!BM272</f>
        <v>8041</v>
      </c>
      <c r="R272" s="31">
        <f>passengers!BN272</f>
        <v>5748</v>
      </c>
      <c r="S272" s="31">
        <f>passengers!BO272</f>
        <v>0</v>
      </c>
      <c r="T272" s="31">
        <f t="shared" si="16"/>
        <v>52936</v>
      </c>
      <c r="U272" s="31">
        <f t="shared" si="16"/>
        <v>27195</v>
      </c>
      <c r="V272" s="31">
        <f t="shared" si="16"/>
        <v>25741</v>
      </c>
      <c r="W272" s="31">
        <f t="shared" si="16"/>
        <v>0</v>
      </c>
    </row>
    <row r="273" spans="1:23" s="3" customFormat="1" ht="15" customHeight="1" x14ac:dyDescent="0.3">
      <c r="A273" s="35"/>
      <c r="B273" s="33"/>
      <c r="C273" s="34" t="s">
        <v>235</v>
      </c>
      <c r="D273" s="31">
        <f>passengers!P273</f>
        <v>45615</v>
      </c>
      <c r="E273" s="31">
        <f>passengers!Q273</f>
        <v>23697</v>
      </c>
      <c r="F273" s="31">
        <f>passengers!R273</f>
        <v>21918</v>
      </c>
      <c r="G273" s="31">
        <f>passengers!S273</f>
        <v>0</v>
      </c>
      <c r="H273" s="31">
        <f>passengers!AF273</f>
        <v>74845</v>
      </c>
      <c r="I273" s="31">
        <f>passengers!AG273</f>
        <v>39449</v>
      </c>
      <c r="J273" s="31">
        <f>passengers!AH273</f>
        <v>35396</v>
      </c>
      <c r="K273" s="31">
        <f>passengers!AI273</f>
        <v>0</v>
      </c>
      <c r="L273" s="31">
        <f>passengers!AV273</f>
        <v>40791</v>
      </c>
      <c r="M273" s="31">
        <f>passengers!AW273</f>
        <v>21919</v>
      </c>
      <c r="N273" s="31">
        <f>passengers!AX273</f>
        <v>18872</v>
      </c>
      <c r="O273" s="31">
        <f>passengers!AY273</f>
        <v>0</v>
      </c>
      <c r="P273" s="31">
        <f>passengers!BL273</f>
        <v>52687</v>
      </c>
      <c r="Q273" s="31">
        <f>passengers!BM273</f>
        <v>30128</v>
      </c>
      <c r="R273" s="31">
        <f>passengers!BN273</f>
        <v>22559</v>
      </c>
      <c r="S273" s="31">
        <f>passengers!BO273</f>
        <v>0</v>
      </c>
      <c r="T273" s="31">
        <f t="shared" si="16"/>
        <v>213938</v>
      </c>
      <c r="U273" s="31">
        <f t="shared" si="16"/>
        <v>115193</v>
      </c>
      <c r="V273" s="31">
        <f t="shared" si="16"/>
        <v>98745</v>
      </c>
      <c r="W273" s="31">
        <f t="shared" si="16"/>
        <v>0</v>
      </c>
    </row>
    <row r="274" spans="1:23" s="3" customFormat="1" ht="15" customHeight="1" x14ac:dyDescent="0.3">
      <c r="A274" s="35"/>
      <c r="B274" s="33"/>
      <c r="C274" s="37" t="s">
        <v>236</v>
      </c>
      <c r="D274" s="31">
        <f>passengers!P274</f>
        <v>0</v>
      </c>
      <c r="E274" s="31">
        <f>passengers!Q274</f>
        <v>0</v>
      </c>
      <c r="F274" s="31">
        <f>passengers!R274</f>
        <v>0</v>
      </c>
      <c r="G274" s="31">
        <f>passengers!S274</f>
        <v>0</v>
      </c>
      <c r="H274" s="31">
        <f>passengers!AF274</f>
        <v>0</v>
      </c>
      <c r="I274" s="31">
        <f>passengers!AG274</f>
        <v>0</v>
      </c>
      <c r="J274" s="31">
        <f>passengers!AH274</f>
        <v>0</v>
      </c>
      <c r="K274" s="31">
        <f>passengers!AI274</f>
        <v>0</v>
      </c>
      <c r="L274" s="31">
        <f>passengers!AV274</f>
        <v>0</v>
      </c>
      <c r="M274" s="31">
        <f>passengers!AW274</f>
        <v>0</v>
      </c>
      <c r="N274" s="31">
        <f>passengers!AX274</f>
        <v>0</v>
      </c>
      <c r="O274" s="31">
        <f>passengers!AY274</f>
        <v>0</v>
      </c>
      <c r="P274" s="31">
        <f>passengers!BL274</f>
        <v>0</v>
      </c>
      <c r="Q274" s="31">
        <f>passengers!BM274</f>
        <v>0</v>
      </c>
      <c r="R274" s="31">
        <f>passengers!BN274</f>
        <v>0</v>
      </c>
      <c r="S274" s="31">
        <f>passengers!BO274</f>
        <v>0</v>
      </c>
      <c r="T274" s="31">
        <f t="shared" si="16"/>
        <v>0</v>
      </c>
      <c r="U274" s="31">
        <f t="shared" si="16"/>
        <v>0</v>
      </c>
      <c r="V274" s="31">
        <f t="shared" si="16"/>
        <v>0</v>
      </c>
      <c r="W274" s="31">
        <f t="shared" si="16"/>
        <v>0</v>
      </c>
    </row>
    <row r="275" spans="1:23" s="3" customFormat="1" ht="15" customHeight="1" x14ac:dyDescent="0.3">
      <c r="A275" s="35"/>
      <c r="B275" s="33"/>
      <c r="C275" s="37" t="s">
        <v>237</v>
      </c>
      <c r="D275" s="31">
        <f>passengers!P275</f>
        <v>45615</v>
      </c>
      <c r="E275" s="31">
        <f>passengers!Q275</f>
        <v>23697</v>
      </c>
      <c r="F275" s="31">
        <f>passengers!R275</f>
        <v>21918</v>
      </c>
      <c r="G275" s="31">
        <f>passengers!S275</f>
        <v>0</v>
      </c>
      <c r="H275" s="31">
        <f>passengers!AF275</f>
        <v>74845</v>
      </c>
      <c r="I275" s="31">
        <f>passengers!AG275</f>
        <v>39449</v>
      </c>
      <c r="J275" s="31">
        <f>passengers!AH275</f>
        <v>35396</v>
      </c>
      <c r="K275" s="31">
        <f>passengers!AI275</f>
        <v>0</v>
      </c>
      <c r="L275" s="31">
        <f>passengers!AV275</f>
        <v>40791</v>
      </c>
      <c r="M275" s="31">
        <f>passengers!AW275</f>
        <v>21919</v>
      </c>
      <c r="N275" s="31">
        <f>passengers!AX275</f>
        <v>18872</v>
      </c>
      <c r="O275" s="31">
        <f>passengers!AY275</f>
        <v>0</v>
      </c>
      <c r="P275" s="31">
        <f>passengers!BL275</f>
        <v>52687</v>
      </c>
      <c r="Q275" s="31">
        <f>passengers!BM275</f>
        <v>30128</v>
      </c>
      <c r="R275" s="31">
        <f>passengers!BN275</f>
        <v>22559</v>
      </c>
      <c r="S275" s="31">
        <f>passengers!BO275</f>
        <v>0</v>
      </c>
      <c r="T275" s="31">
        <f t="shared" si="16"/>
        <v>213938</v>
      </c>
      <c r="U275" s="31">
        <f t="shared" si="16"/>
        <v>115193</v>
      </c>
      <c r="V275" s="31">
        <f t="shared" si="16"/>
        <v>98745</v>
      </c>
      <c r="W275" s="31">
        <f t="shared" si="16"/>
        <v>0</v>
      </c>
    </row>
    <row r="276" spans="1:23" s="3" customFormat="1" ht="15" customHeight="1" x14ac:dyDescent="0.3">
      <c r="A276" s="35"/>
      <c r="B276" s="33"/>
      <c r="C276" s="34" t="s">
        <v>56</v>
      </c>
      <c r="D276" s="31">
        <f>passengers!P276</f>
        <v>58808</v>
      </c>
      <c r="E276" s="31">
        <f>passengers!Q276</f>
        <v>29175</v>
      </c>
      <c r="F276" s="31">
        <f>passengers!R276</f>
        <v>29633</v>
      </c>
      <c r="G276" s="31">
        <f>passengers!S276</f>
        <v>0</v>
      </c>
      <c r="H276" s="31">
        <f>passengers!AF276</f>
        <v>106573</v>
      </c>
      <c r="I276" s="31">
        <f>passengers!AG276</f>
        <v>52823</v>
      </c>
      <c r="J276" s="31">
        <f>passengers!AH276</f>
        <v>53750</v>
      </c>
      <c r="K276" s="31">
        <f>passengers!AI276</f>
        <v>0</v>
      </c>
      <c r="L276" s="31">
        <f>passengers!AV276</f>
        <v>56140</v>
      </c>
      <c r="M276" s="31">
        <f>passengers!AW276</f>
        <v>27634</v>
      </c>
      <c r="N276" s="31">
        <f>passengers!AX276</f>
        <v>28506</v>
      </c>
      <c r="O276" s="31">
        <f>passengers!AY276</f>
        <v>0</v>
      </c>
      <c r="P276" s="31">
        <f>passengers!BL276</f>
        <v>95177</v>
      </c>
      <c r="Q276" s="31">
        <f>passengers!BM276</f>
        <v>47778</v>
      </c>
      <c r="R276" s="31">
        <f>passengers!BN276</f>
        <v>47399</v>
      </c>
      <c r="S276" s="31">
        <f>passengers!BO276</f>
        <v>0</v>
      </c>
      <c r="T276" s="31">
        <f t="shared" si="16"/>
        <v>316698</v>
      </c>
      <c r="U276" s="31">
        <f t="shared" si="16"/>
        <v>157410</v>
      </c>
      <c r="V276" s="31">
        <f t="shared" si="16"/>
        <v>159288</v>
      </c>
      <c r="W276" s="31">
        <f t="shared" si="16"/>
        <v>0</v>
      </c>
    </row>
    <row r="277" spans="1:23" s="3" customFormat="1" ht="15" customHeight="1" x14ac:dyDescent="0.3">
      <c r="A277" s="35"/>
      <c r="B277" s="33"/>
      <c r="C277" s="34" t="s">
        <v>27</v>
      </c>
      <c r="D277" s="31">
        <f>passengers!P277</f>
        <v>11390</v>
      </c>
      <c r="E277" s="31">
        <f>passengers!Q277</f>
        <v>5277</v>
      </c>
      <c r="F277" s="31">
        <f>passengers!R277</f>
        <v>6113</v>
      </c>
      <c r="G277" s="31">
        <f>passengers!S277</f>
        <v>0</v>
      </c>
      <c r="H277" s="31">
        <f>passengers!AF277</f>
        <v>40541</v>
      </c>
      <c r="I277" s="31">
        <f>passengers!AG277</f>
        <v>21671</v>
      </c>
      <c r="J277" s="31">
        <f>passengers!AH277</f>
        <v>18870</v>
      </c>
      <c r="K277" s="31">
        <f>passengers!AI277</f>
        <v>0</v>
      </c>
      <c r="L277" s="31">
        <f>passengers!AV277</f>
        <v>40353</v>
      </c>
      <c r="M277" s="31">
        <f>passengers!AW277</f>
        <v>21518</v>
      </c>
      <c r="N277" s="31">
        <f>passengers!AX277</f>
        <v>18835</v>
      </c>
      <c r="O277" s="31">
        <f>passengers!AY277</f>
        <v>0</v>
      </c>
      <c r="P277" s="31">
        <f>passengers!BL277</f>
        <v>43473</v>
      </c>
      <c r="Q277" s="31">
        <f>passengers!BM277</f>
        <v>23586</v>
      </c>
      <c r="R277" s="31">
        <f>passengers!BN277</f>
        <v>19887</v>
      </c>
      <c r="S277" s="31">
        <f>passengers!BO277</f>
        <v>0</v>
      </c>
      <c r="T277" s="31">
        <f t="shared" si="16"/>
        <v>135757</v>
      </c>
      <c r="U277" s="31">
        <f t="shared" si="16"/>
        <v>72052</v>
      </c>
      <c r="V277" s="31">
        <f t="shared" si="16"/>
        <v>63705</v>
      </c>
      <c r="W277" s="31">
        <f t="shared" si="16"/>
        <v>0</v>
      </c>
    </row>
    <row r="278" spans="1:23" s="3" customFormat="1" ht="15" customHeight="1" x14ac:dyDescent="0.3">
      <c r="A278" s="35"/>
      <c r="B278" s="33"/>
      <c r="C278" s="3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 spans="1:23" s="3" customFormat="1" ht="15" customHeight="1" x14ac:dyDescent="0.3">
      <c r="A279" s="32"/>
      <c r="B279" s="33" t="s">
        <v>238</v>
      </c>
      <c r="C279" s="34"/>
      <c r="D279" s="31">
        <f>passengers!P279</f>
        <v>1576930</v>
      </c>
      <c r="E279" s="31">
        <f>passengers!Q279</f>
        <v>754761</v>
      </c>
      <c r="F279" s="31">
        <f>passengers!R279</f>
        <v>821067</v>
      </c>
      <c r="G279" s="31">
        <f>passengers!S279</f>
        <v>1102</v>
      </c>
      <c r="H279" s="31">
        <f>passengers!AF279</f>
        <v>2278386</v>
      </c>
      <c r="I279" s="31">
        <f>passengers!AG279</f>
        <v>1112417</v>
      </c>
      <c r="J279" s="31">
        <f>passengers!AH279</f>
        <v>1165969</v>
      </c>
      <c r="K279" s="31">
        <f>passengers!AI279</f>
        <v>0</v>
      </c>
      <c r="L279" s="31">
        <f>passengers!AV279</f>
        <v>1517351</v>
      </c>
      <c r="M279" s="31">
        <f>passengers!AW279</f>
        <v>736060</v>
      </c>
      <c r="N279" s="31">
        <f>passengers!AX279</f>
        <v>781291</v>
      </c>
      <c r="O279" s="31">
        <f>passengers!AY279</f>
        <v>0</v>
      </c>
      <c r="P279" s="31">
        <f>passengers!BL279</f>
        <v>1628472</v>
      </c>
      <c r="Q279" s="31">
        <f>passengers!BM279</f>
        <v>800157</v>
      </c>
      <c r="R279" s="31">
        <f>passengers!BN279</f>
        <v>828315</v>
      </c>
      <c r="S279" s="31">
        <f>passengers!BO279</f>
        <v>0</v>
      </c>
      <c r="T279" s="31">
        <f t="shared" ref="T279:W304" si="17">D279+H279+L279+P279</f>
        <v>7001139</v>
      </c>
      <c r="U279" s="31">
        <f t="shared" si="17"/>
        <v>3403395</v>
      </c>
      <c r="V279" s="31">
        <f t="shared" si="17"/>
        <v>3596642</v>
      </c>
      <c r="W279" s="31">
        <f t="shared" si="17"/>
        <v>1102</v>
      </c>
    </row>
    <row r="280" spans="1:23" s="3" customFormat="1" ht="15" customHeight="1" x14ac:dyDescent="0.3">
      <c r="A280" s="35"/>
      <c r="B280" s="33"/>
      <c r="C280" s="34" t="s">
        <v>239</v>
      </c>
      <c r="D280" s="31">
        <f>passengers!P280</f>
        <v>861069</v>
      </c>
      <c r="E280" s="31">
        <f>passengers!Q280</f>
        <v>401441</v>
      </c>
      <c r="F280" s="31">
        <f>passengers!R280</f>
        <v>458526</v>
      </c>
      <c r="G280" s="31">
        <f>passengers!S280</f>
        <v>1102</v>
      </c>
      <c r="H280" s="31">
        <f>passengers!AF280</f>
        <v>1034096</v>
      </c>
      <c r="I280" s="31">
        <f>passengers!AG280</f>
        <v>485769</v>
      </c>
      <c r="J280" s="31">
        <f>passengers!AH280</f>
        <v>548327</v>
      </c>
      <c r="K280" s="31">
        <f>passengers!AI280</f>
        <v>0</v>
      </c>
      <c r="L280" s="31">
        <f>passengers!AV280</f>
        <v>800211</v>
      </c>
      <c r="M280" s="31">
        <f>passengers!AW280</f>
        <v>375162</v>
      </c>
      <c r="N280" s="31">
        <f>passengers!AX280</f>
        <v>425049</v>
      </c>
      <c r="O280" s="31">
        <f>passengers!AY280</f>
        <v>0</v>
      </c>
      <c r="P280" s="31">
        <f>passengers!BL280</f>
        <v>782130</v>
      </c>
      <c r="Q280" s="31">
        <f>passengers!BM280</f>
        <v>367306</v>
      </c>
      <c r="R280" s="31">
        <f>passengers!BN280</f>
        <v>414824</v>
      </c>
      <c r="S280" s="31">
        <f>passengers!BO280</f>
        <v>0</v>
      </c>
      <c r="T280" s="31">
        <f t="shared" si="17"/>
        <v>3477506</v>
      </c>
      <c r="U280" s="31">
        <f t="shared" si="17"/>
        <v>1629678</v>
      </c>
      <c r="V280" s="31">
        <f t="shared" si="17"/>
        <v>1846726</v>
      </c>
      <c r="W280" s="31">
        <f t="shared" si="17"/>
        <v>1102</v>
      </c>
    </row>
    <row r="281" spans="1:23" s="3" customFormat="1" ht="15" customHeight="1" x14ac:dyDescent="0.3">
      <c r="A281" s="35"/>
      <c r="B281" s="33"/>
      <c r="C281" s="37" t="s">
        <v>240</v>
      </c>
      <c r="D281" s="31">
        <f>passengers!P281</f>
        <v>727095</v>
      </c>
      <c r="E281" s="31">
        <f>passengers!Q281</f>
        <v>343220</v>
      </c>
      <c r="F281" s="31">
        <f>passengers!R281</f>
        <v>383553</v>
      </c>
      <c r="G281" s="31">
        <f>passengers!S281</f>
        <v>322</v>
      </c>
      <c r="H281" s="31">
        <f>passengers!AF281</f>
        <v>817898</v>
      </c>
      <c r="I281" s="31">
        <f>passengers!AG281</f>
        <v>395224</v>
      </c>
      <c r="J281" s="31">
        <f>passengers!AH281</f>
        <v>422674</v>
      </c>
      <c r="K281" s="31">
        <f>passengers!AI281</f>
        <v>0</v>
      </c>
      <c r="L281" s="31">
        <f>passengers!AV281</f>
        <v>665056</v>
      </c>
      <c r="M281" s="31">
        <f>passengers!AW281</f>
        <v>318148</v>
      </c>
      <c r="N281" s="31">
        <f>passengers!AX281</f>
        <v>346908</v>
      </c>
      <c r="O281" s="31">
        <f>passengers!AY281</f>
        <v>0</v>
      </c>
      <c r="P281" s="31">
        <f>passengers!BL281</f>
        <v>647756</v>
      </c>
      <c r="Q281" s="31">
        <f>passengers!BM281</f>
        <v>307109</v>
      </c>
      <c r="R281" s="31">
        <f>passengers!BN281</f>
        <v>340647</v>
      </c>
      <c r="S281" s="31">
        <f>passengers!BO281</f>
        <v>0</v>
      </c>
      <c r="T281" s="31">
        <f t="shared" si="17"/>
        <v>2857805</v>
      </c>
      <c r="U281" s="31">
        <f t="shared" si="17"/>
        <v>1363701</v>
      </c>
      <c r="V281" s="31">
        <f t="shared" si="17"/>
        <v>1493782</v>
      </c>
      <c r="W281" s="31">
        <f t="shared" si="17"/>
        <v>322</v>
      </c>
    </row>
    <row r="282" spans="1:23" s="3" customFormat="1" ht="15" customHeight="1" x14ac:dyDescent="0.3">
      <c r="A282" s="35"/>
      <c r="B282" s="33"/>
      <c r="C282" s="37" t="s">
        <v>241</v>
      </c>
      <c r="D282" s="31">
        <f>passengers!P282</f>
        <v>133194</v>
      </c>
      <c r="E282" s="31">
        <f>passengers!Q282</f>
        <v>58221</v>
      </c>
      <c r="F282" s="31">
        <f>passengers!R282</f>
        <v>74973</v>
      </c>
      <c r="G282" s="31">
        <f>passengers!S282</f>
        <v>0</v>
      </c>
      <c r="H282" s="31">
        <f>passengers!AF282</f>
        <v>216198</v>
      </c>
      <c r="I282" s="31">
        <f>passengers!AG282</f>
        <v>90545</v>
      </c>
      <c r="J282" s="31">
        <f>passengers!AH282</f>
        <v>125653</v>
      </c>
      <c r="K282" s="31">
        <f>passengers!AI282</f>
        <v>0</v>
      </c>
      <c r="L282" s="31">
        <f>passengers!AV282</f>
        <v>135155</v>
      </c>
      <c r="M282" s="31">
        <f>passengers!AW282</f>
        <v>57014</v>
      </c>
      <c r="N282" s="31">
        <f>passengers!AX282</f>
        <v>78141</v>
      </c>
      <c r="O282" s="31">
        <f>passengers!AY282</f>
        <v>0</v>
      </c>
      <c r="P282" s="31">
        <f>passengers!BL282</f>
        <v>134374</v>
      </c>
      <c r="Q282" s="31">
        <f>passengers!BM282</f>
        <v>60197</v>
      </c>
      <c r="R282" s="31">
        <f>passengers!BN282</f>
        <v>74177</v>
      </c>
      <c r="S282" s="31">
        <f>passengers!BO282</f>
        <v>0</v>
      </c>
      <c r="T282" s="31">
        <f t="shared" si="17"/>
        <v>618921</v>
      </c>
      <c r="U282" s="31">
        <f t="shared" si="17"/>
        <v>265977</v>
      </c>
      <c r="V282" s="31">
        <f t="shared" si="17"/>
        <v>352944</v>
      </c>
      <c r="W282" s="31">
        <f t="shared" si="17"/>
        <v>0</v>
      </c>
    </row>
    <row r="283" spans="1:23" s="3" customFormat="1" ht="15" customHeight="1" x14ac:dyDescent="0.3">
      <c r="A283" s="35"/>
      <c r="B283" s="33"/>
      <c r="C283" s="37" t="s">
        <v>242</v>
      </c>
      <c r="D283" s="31">
        <f>passengers!P283</f>
        <v>780</v>
      </c>
      <c r="E283" s="31">
        <f>passengers!Q283</f>
        <v>0</v>
      </c>
      <c r="F283" s="31">
        <f>passengers!R283</f>
        <v>0</v>
      </c>
      <c r="G283" s="31">
        <f>passengers!S283</f>
        <v>780</v>
      </c>
      <c r="H283" s="31">
        <f>passengers!AF283</f>
        <v>0</v>
      </c>
      <c r="I283" s="31">
        <f>passengers!AG283</f>
        <v>0</v>
      </c>
      <c r="J283" s="31">
        <f>passengers!AH283</f>
        <v>0</v>
      </c>
      <c r="K283" s="31">
        <f>passengers!AI283</f>
        <v>0</v>
      </c>
      <c r="L283" s="31">
        <f>passengers!AV283</f>
        <v>0</v>
      </c>
      <c r="M283" s="31">
        <f>passengers!AW283</f>
        <v>0</v>
      </c>
      <c r="N283" s="31">
        <f>passengers!AX283</f>
        <v>0</v>
      </c>
      <c r="O283" s="31">
        <f>passengers!AY283</f>
        <v>0</v>
      </c>
      <c r="P283" s="31">
        <f>passengers!BL283</f>
        <v>0</v>
      </c>
      <c r="Q283" s="31">
        <f>passengers!BM283</f>
        <v>0</v>
      </c>
      <c r="R283" s="31">
        <f>passengers!BN283</f>
        <v>0</v>
      </c>
      <c r="S283" s="31">
        <f>passengers!BO283</f>
        <v>0</v>
      </c>
      <c r="T283" s="31">
        <f t="shared" si="17"/>
        <v>780</v>
      </c>
      <c r="U283" s="31">
        <f t="shared" si="17"/>
        <v>0</v>
      </c>
      <c r="V283" s="31">
        <f t="shared" si="17"/>
        <v>0</v>
      </c>
      <c r="W283" s="31">
        <f t="shared" si="17"/>
        <v>780</v>
      </c>
    </row>
    <row r="284" spans="1:23" s="3" customFormat="1" ht="15" customHeight="1" x14ac:dyDescent="0.3">
      <c r="A284" s="35"/>
      <c r="B284" s="33"/>
      <c r="C284" s="34" t="s">
        <v>243</v>
      </c>
      <c r="D284" s="31">
        <f>passengers!P284</f>
        <v>157700</v>
      </c>
      <c r="E284" s="31">
        <f>passengers!Q284</f>
        <v>78649</v>
      </c>
      <c r="F284" s="31">
        <f>passengers!R284</f>
        <v>79051</v>
      </c>
      <c r="G284" s="31">
        <f>passengers!S284</f>
        <v>0</v>
      </c>
      <c r="H284" s="31">
        <f>passengers!AF284</f>
        <v>284091</v>
      </c>
      <c r="I284" s="31">
        <f>passengers!AG284</f>
        <v>142895</v>
      </c>
      <c r="J284" s="31">
        <f>passengers!AH284</f>
        <v>141196</v>
      </c>
      <c r="K284" s="31">
        <f>passengers!AI284</f>
        <v>0</v>
      </c>
      <c r="L284" s="31">
        <f>passengers!AV284</f>
        <v>165346</v>
      </c>
      <c r="M284" s="31">
        <f>passengers!AW284</f>
        <v>81663</v>
      </c>
      <c r="N284" s="31">
        <f>passengers!AX284</f>
        <v>83683</v>
      </c>
      <c r="O284" s="31">
        <f>passengers!AY284</f>
        <v>0</v>
      </c>
      <c r="P284" s="31">
        <f>passengers!BL284</f>
        <v>232315</v>
      </c>
      <c r="Q284" s="31">
        <f>passengers!BM284</f>
        <v>115081</v>
      </c>
      <c r="R284" s="31">
        <f>passengers!BN284</f>
        <v>117234</v>
      </c>
      <c r="S284" s="31">
        <f>passengers!BO284</f>
        <v>0</v>
      </c>
      <c r="T284" s="31">
        <f t="shared" si="17"/>
        <v>839452</v>
      </c>
      <c r="U284" s="31">
        <f t="shared" si="17"/>
        <v>418288</v>
      </c>
      <c r="V284" s="31">
        <f t="shared" si="17"/>
        <v>421164</v>
      </c>
      <c r="W284" s="31">
        <f t="shared" si="17"/>
        <v>0</v>
      </c>
    </row>
    <row r="285" spans="1:23" s="3" customFormat="1" ht="15" customHeight="1" x14ac:dyDescent="0.3">
      <c r="A285" s="35"/>
      <c r="B285" s="33"/>
      <c r="C285" s="37" t="s">
        <v>244</v>
      </c>
      <c r="D285" s="31">
        <f>passengers!P285</f>
        <v>157700</v>
      </c>
      <c r="E285" s="31">
        <f>passengers!Q285</f>
        <v>78649</v>
      </c>
      <c r="F285" s="31">
        <f>passengers!R285</f>
        <v>79051</v>
      </c>
      <c r="G285" s="31">
        <f>passengers!S285</f>
        <v>0</v>
      </c>
      <c r="H285" s="31">
        <f>passengers!AF285</f>
        <v>284091</v>
      </c>
      <c r="I285" s="31">
        <f>passengers!AG285</f>
        <v>142895</v>
      </c>
      <c r="J285" s="31">
        <f>passengers!AH285</f>
        <v>141196</v>
      </c>
      <c r="K285" s="31">
        <f>passengers!AI285</f>
        <v>0</v>
      </c>
      <c r="L285" s="31">
        <f>passengers!AV285</f>
        <v>165346</v>
      </c>
      <c r="M285" s="31">
        <f>passengers!AW285</f>
        <v>81663</v>
      </c>
      <c r="N285" s="31">
        <f>passengers!AX285</f>
        <v>83683</v>
      </c>
      <c r="O285" s="31">
        <f>passengers!AY285</f>
        <v>0</v>
      </c>
      <c r="P285" s="31">
        <f>passengers!BL285</f>
        <v>232315</v>
      </c>
      <c r="Q285" s="31">
        <f>passengers!BM285</f>
        <v>115081</v>
      </c>
      <c r="R285" s="31">
        <f>passengers!BN285</f>
        <v>117234</v>
      </c>
      <c r="S285" s="31">
        <f>passengers!BO285</f>
        <v>0</v>
      </c>
      <c r="T285" s="31">
        <f t="shared" si="17"/>
        <v>839452</v>
      </c>
      <c r="U285" s="31">
        <f t="shared" si="17"/>
        <v>418288</v>
      </c>
      <c r="V285" s="31">
        <f t="shared" si="17"/>
        <v>421164</v>
      </c>
      <c r="W285" s="31">
        <f t="shared" si="17"/>
        <v>0</v>
      </c>
    </row>
    <row r="286" spans="1:23" s="3" customFormat="1" ht="15" customHeight="1" x14ac:dyDescent="0.3">
      <c r="A286" s="35"/>
      <c r="B286" s="33"/>
      <c r="C286" s="37" t="s">
        <v>245</v>
      </c>
      <c r="D286" s="31">
        <f>passengers!P286</f>
        <v>0</v>
      </c>
      <c r="E286" s="31">
        <f>passengers!Q286</f>
        <v>0</v>
      </c>
      <c r="F286" s="31">
        <f>passengers!R286</f>
        <v>0</v>
      </c>
      <c r="G286" s="31">
        <f>passengers!S286</f>
        <v>0</v>
      </c>
      <c r="H286" s="31">
        <f>passengers!AF286</f>
        <v>0</v>
      </c>
      <c r="I286" s="31">
        <f>passengers!AG286</f>
        <v>0</v>
      </c>
      <c r="J286" s="31">
        <f>passengers!AH286</f>
        <v>0</v>
      </c>
      <c r="K286" s="31">
        <f>passengers!AI286</f>
        <v>0</v>
      </c>
      <c r="L286" s="31">
        <f>passengers!AV286</f>
        <v>0</v>
      </c>
      <c r="M286" s="31">
        <f>passengers!AW286</f>
        <v>0</v>
      </c>
      <c r="N286" s="31">
        <f>passengers!AX286</f>
        <v>0</v>
      </c>
      <c r="O286" s="31">
        <f>passengers!AY286</f>
        <v>0</v>
      </c>
      <c r="P286" s="31">
        <f>passengers!BL286</f>
        <v>0</v>
      </c>
      <c r="Q286" s="31">
        <f>passengers!BM286</f>
        <v>0</v>
      </c>
      <c r="R286" s="31">
        <f>passengers!BN286</f>
        <v>0</v>
      </c>
      <c r="S286" s="31">
        <f>passengers!BO286</f>
        <v>0</v>
      </c>
      <c r="T286" s="31">
        <f t="shared" si="17"/>
        <v>0</v>
      </c>
      <c r="U286" s="31">
        <f t="shared" si="17"/>
        <v>0</v>
      </c>
      <c r="V286" s="31">
        <f t="shared" si="17"/>
        <v>0</v>
      </c>
      <c r="W286" s="31">
        <f t="shared" si="17"/>
        <v>0</v>
      </c>
    </row>
    <row r="287" spans="1:23" s="3" customFormat="1" ht="15" customHeight="1" x14ac:dyDescent="0.3">
      <c r="A287" s="35"/>
      <c r="B287" s="33"/>
      <c r="C287" s="34" t="s">
        <v>246</v>
      </c>
      <c r="D287" s="31">
        <f>passengers!P287</f>
        <v>88924</v>
      </c>
      <c r="E287" s="31">
        <f>passengers!Q287</f>
        <v>45277</v>
      </c>
      <c r="F287" s="31">
        <f>passengers!R287</f>
        <v>43647</v>
      </c>
      <c r="G287" s="31">
        <f>passengers!S287</f>
        <v>0</v>
      </c>
      <c r="H287" s="31">
        <f>passengers!AF287</f>
        <v>221483</v>
      </c>
      <c r="I287" s="31">
        <f>passengers!AG287</f>
        <v>111114</v>
      </c>
      <c r="J287" s="31">
        <f>passengers!AH287</f>
        <v>110369</v>
      </c>
      <c r="K287" s="31">
        <f>passengers!AI287</f>
        <v>0</v>
      </c>
      <c r="L287" s="31">
        <f>passengers!AV287</f>
        <v>82160</v>
      </c>
      <c r="M287" s="31">
        <f>passengers!AW287</f>
        <v>39218</v>
      </c>
      <c r="N287" s="31">
        <f>passengers!AX287</f>
        <v>42942</v>
      </c>
      <c r="O287" s="31">
        <f>passengers!AY287</f>
        <v>0</v>
      </c>
      <c r="P287" s="31">
        <f>passengers!BL287</f>
        <v>108232</v>
      </c>
      <c r="Q287" s="40">
        <f>passengers!BM287</f>
        <v>51580</v>
      </c>
      <c r="R287" s="31">
        <f>passengers!BN287</f>
        <v>56652</v>
      </c>
      <c r="S287" s="31">
        <f>passengers!BO287</f>
        <v>0</v>
      </c>
      <c r="T287" s="31">
        <f t="shared" si="17"/>
        <v>500799</v>
      </c>
      <c r="U287" s="31">
        <f t="shared" si="17"/>
        <v>247189</v>
      </c>
      <c r="V287" s="31">
        <f t="shared" si="17"/>
        <v>253610</v>
      </c>
      <c r="W287" s="31">
        <f t="shared" si="17"/>
        <v>0</v>
      </c>
    </row>
    <row r="288" spans="1:23" s="3" customFormat="1" ht="15" customHeight="1" x14ac:dyDescent="0.3">
      <c r="A288" s="35"/>
      <c r="B288" s="33"/>
      <c r="C288" s="37" t="s">
        <v>247</v>
      </c>
      <c r="D288" s="31">
        <f>passengers!P288</f>
        <v>0</v>
      </c>
      <c r="E288" s="31">
        <f>passengers!Q288</f>
        <v>0</v>
      </c>
      <c r="F288" s="31">
        <f>passengers!R288</f>
        <v>0</v>
      </c>
      <c r="G288" s="31">
        <f>passengers!S288</f>
        <v>0</v>
      </c>
      <c r="H288" s="31">
        <f>passengers!AF288</f>
        <v>0</v>
      </c>
      <c r="I288" s="31">
        <f>passengers!AG288</f>
        <v>0</v>
      </c>
      <c r="J288" s="31">
        <f>passengers!AH288</f>
        <v>0</v>
      </c>
      <c r="K288" s="31">
        <f>passengers!AI288</f>
        <v>0</v>
      </c>
      <c r="L288" s="31">
        <f>passengers!AV288</f>
        <v>0</v>
      </c>
      <c r="M288" s="31">
        <f>passengers!AW288</f>
        <v>0</v>
      </c>
      <c r="N288" s="31">
        <f>passengers!AX288</f>
        <v>0</v>
      </c>
      <c r="O288" s="31">
        <f>passengers!AY288</f>
        <v>0</v>
      </c>
      <c r="P288" s="31">
        <f>passengers!BL288</f>
        <v>0</v>
      </c>
      <c r="Q288" s="31">
        <f>passengers!BM288</f>
        <v>0</v>
      </c>
      <c r="R288" s="31">
        <f>passengers!BN288</f>
        <v>0</v>
      </c>
      <c r="S288" s="31">
        <f>passengers!BO288</f>
        <v>0</v>
      </c>
      <c r="T288" s="31">
        <f t="shared" si="17"/>
        <v>0</v>
      </c>
      <c r="U288" s="31">
        <f t="shared" si="17"/>
        <v>0</v>
      </c>
      <c r="V288" s="31">
        <f t="shared" si="17"/>
        <v>0</v>
      </c>
      <c r="W288" s="31">
        <f t="shared" si="17"/>
        <v>0</v>
      </c>
    </row>
    <row r="289" spans="1:23" s="3" customFormat="1" ht="15" customHeight="1" x14ac:dyDescent="0.3">
      <c r="A289" s="35"/>
      <c r="B289" s="33"/>
      <c r="C289" s="37" t="s">
        <v>248</v>
      </c>
      <c r="D289" s="31">
        <f>passengers!P289</f>
        <v>88924</v>
      </c>
      <c r="E289" s="31">
        <f>passengers!Q289</f>
        <v>45277</v>
      </c>
      <c r="F289" s="31">
        <f>passengers!R289</f>
        <v>43647</v>
      </c>
      <c r="G289" s="31">
        <f>passengers!S289</f>
        <v>0</v>
      </c>
      <c r="H289" s="31">
        <f>passengers!AF289</f>
        <v>221483</v>
      </c>
      <c r="I289" s="31">
        <f>passengers!AG289</f>
        <v>111114</v>
      </c>
      <c r="J289" s="31">
        <f>passengers!AH289</f>
        <v>110369</v>
      </c>
      <c r="K289" s="31">
        <f>passengers!AI289</f>
        <v>0</v>
      </c>
      <c r="L289" s="31">
        <f>passengers!AV289</f>
        <v>82160</v>
      </c>
      <c r="M289" s="31">
        <f>passengers!AW289</f>
        <v>39218</v>
      </c>
      <c r="N289" s="31">
        <f>passengers!AX289</f>
        <v>42942</v>
      </c>
      <c r="O289" s="31">
        <f>passengers!AY289</f>
        <v>0</v>
      </c>
      <c r="P289" s="31">
        <f>passengers!BL289</f>
        <v>108232</v>
      </c>
      <c r="Q289" s="31">
        <f>passengers!BM289</f>
        <v>51580</v>
      </c>
      <c r="R289" s="31">
        <f>passengers!BN289</f>
        <v>56652</v>
      </c>
      <c r="S289" s="31">
        <f>passengers!BO289</f>
        <v>0</v>
      </c>
      <c r="T289" s="31">
        <f t="shared" si="17"/>
        <v>500799</v>
      </c>
      <c r="U289" s="31">
        <f t="shared" si="17"/>
        <v>247189</v>
      </c>
      <c r="V289" s="31">
        <f t="shared" si="17"/>
        <v>253610</v>
      </c>
      <c r="W289" s="31">
        <f t="shared" si="17"/>
        <v>0</v>
      </c>
    </row>
    <row r="290" spans="1:23" s="3" customFormat="1" ht="15" customHeight="1" x14ac:dyDescent="0.3">
      <c r="A290" s="35"/>
      <c r="B290" s="33"/>
      <c r="C290" s="34" t="s">
        <v>249</v>
      </c>
      <c r="D290" s="31">
        <f>passengers!P290</f>
        <v>0</v>
      </c>
      <c r="E290" s="31">
        <f>passengers!Q290</f>
        <v>0</v>
      </c>
      <c r="F290" s="31">
        <f>passengers!R290</f>
        <v>0</v>
      </c>
      <c r="G290" s="31">
        <f>passengers!S290</f>
        <v>0</v>
      </c>
      <c r="H290" s="31">
        <f>passengers!AF290</f>
        <v>15507</v>
      </c>
      <c r="I290" s="31">
        <f>passengers!AG290</f>
        <v>6727</v>
      </c>
      <c r="J290" s="31">
        <f>passengers!AH290</f>
        <v>8780</v>
      </c>
      <c r="K290" s="31">
        <f>passengers!AI290</f>
        <v>0</v>
      </c>
      <c r="L290" s="31">
        <f>passengers!AV290</f>
        <v>15518</v>
      </c>
      <c r="M290" s="31">
        <f>passengers!AW290</f>
        <v>7421</v>
      </c>
      <c r="N290" s="31">
        <f>passengers!AX290</f>
        <v>8097</v>
      </c>
      <c r="O290" s="31">
        <f>passengers!AY290</f>
        <v>0</v>
      </c>
      <c r="P290" s="31">
        <f>passengers!BL290</f>
        <v>17826</v>
      </c>
      <c r="Q290" s="31">
        <f>passengers!BM290</f>
        <v>9066</v>
      </c>
      <c r="R290" s="31">
        <f>passengers!BN290</f>
        <v>8760</v>
      </c>
      <c r="S290" s="31">
        <f>passengers!BO290</f>
        <v>0</v>
      </c>
      <c r="T290" s="31">
        <f t="shared" si="17"/>
        <v>48851</v>
      </c>
      <c r="U290" s="31">
        <f t="shared" si="17"/>
        <v>23214</v>
      </c>
      <c r="V290" s="31">
        <f t="shared" si="17"/>
        <v>25637</v>
      </c>
      <c r="W290" s="31">
        <f t="shared" si="17"/>
        <v>0</v>
      </c>
    </row>
    <row r="291" spans="1:23" s="3" customFormat="1" ht="15" customHeight="1" x14ac:dyDescent="0.3">
      <c r="A291" s="35"/>
      <c r="B291" s="33"/>
      <c r="C291" s="37" t="s">
        <v>250</v>
      </c>
      <c r="D291" s="31">
        <f>passengers!P291</f>
        <v>0</v>
      </c>
      <c r="E291" s="31">
        <f>passengers!Q291</f>
        <v>0</v>
      </c>
      <c r="F291" s="31">
        <f>passengers!R291</f>
        <v>0</v>
      </c>
      <c r="G291" s="31">
        <f>passengers!S291</f>
        <v>0</v>
      </c>
      <c r="H291" s="31">
        <f>passengers!AF291</f>
        <v>0</v>
      </c>
      <c r="I291" s="31">
        <f>passengers!AG291</f>
        <v>0</v>
      </c>
      <c r="J291" s="31">
        <f>passengers!AH291</f>
        <v>0</v>
      </c>
      <c r="K291" s="31">
        <f>passengers!AI291</f>
        <v>0</v>
      </c>
      <c r="L291" s="31">
        <f>passengers!AV291</f>
        <v>0</v>
      </c>
      <c r="M291" s="31">
        <f>passengers!AW291</f>
        <v>0</v>
      </c>
      <c r="N291" s="31">
        <f>passengers!AX291</f>
        <v>0</v>
      </c>
      <c r="O291" s="31">
        <f>passengers!AY291</f>
        <v>0</v>
      </c>
      <c r="P291" s="31">
        <f>passengers!BL291</f>
        <v>3180</v>
      </c>
      <c r="Q291" s="31">
        <f>passengers!BM291</f>
        <v>1682</v>
      </c>
      <c r="R291" s="31">
        <f>passengers!BN291</f>
        <v>1498</v>
      </c>
      <c r="S291" s="31">
        <f>passengers!BO291</f>
        <v>0</v>
      </c>
      <c r="T291" s="31">
        <f t="shared" si="17"/>
        <v>3180</v>
      </c>
      <c r="U291" s="31">
        <f t="shared" si="17"/>
        <v>1682</v>
      </c>
      <c r="V291" s="31">
        <f t="shared" si="17"/>
        <v>1498</v>
      </c>
      <c r="W291" s="31">
        <f t="shared" si="17"/>
        <v>0</v>
      </c>
    </row>
    <row r="292" spans="1:23" s="3" customFormat="1" ht="15" customHeight="1" x14ac:dyDescent="0.3">
      <c r="A292" s="35"/>
      <c r="B292" s="33"/>
      <c r="C292" s="37" t="s">
        <v>251</v>
      </c>
      <c r="D292" s="31">
        <f>passengers!P292</f>
        <v>0</v>
      </c>
      <c r="E292" s="31">
        <f>passengers!Q292</f>
        <v>0</v>
      </c>
      <c r="F292" s="31">
        <f>passengers!R292</f>
        <v>0</v>
      </c>
      <c r="G292" s="31">
        <f>passengers!S292</f>
        <v>0</v>
      </c>
      <c r="H292" s="31">
        <f>passengers!AF292</f>
        <v>15507</v>
      </c>
      <c r="I292" s="31">
        <f>passengers!AG292</f>
        <v>6727</v>
      </c>
      <c r="J292" s="31">
        <f>passengers!AH292</f>
        <v>8780</v>
      </c>
      <c r="K292" s="31">
        <f>passengers!AI292</f>
        <v>0</v>
      </c>
      <c r="L292" s="31">
        <f>passengers!AV292</f>
        <v>15518</v>
      </c>
      <c r="M292" s="31">
        <f>passengers!AW292</f>
        <v>7421</v>
      </c>
      <c r="N292" s="31">
        <f>passengers!AX292</f>
        <v>8097</v>
      </c>
      <c r="O292" s="31">
        <f>passengers!AY292</f>
        <v>0</v>
      </c>
      <c r="P292" s="31">
        <f>passengers!BL292</f>
        <v>14646</v>
      </c>
      <c r="Q292" s="31">
        <f>passengers!BM292</f>
        <v>7384</v>
      </c>
      <c r="R292" s="31">
        <f>passengers!BN292</f>
        <v>7262</v>
      </c>
      <c r="S292" s="31">
        <f>passengers!BO292</f>
        <v>0</v>
      </c>
      <c r="T292" s="31">
        <f t="shared" si="17"/>
        <v>45671</v>
      </c>
      <c r="U292" s="31">
        <f t="shared" si="17"/>
        <v>21532</v>
      </c>
      <c r="V292" s="31">
        <f t="shared" si="17"/>
        <v>24139</v>
      </c>
      <c r="W292" s="31">
        <f t="shared" si="17"/>
        <v>0</v>
      </c>
    </row>
    <row r="293" spans="1:23" s="3" customFormat="1" ht="15" customHeight="1" x14ac:dyDescent="0.3">
      <c r="A293" s="35"/>
      <c r="B293" s="33"/>
      <c r="C293" s="34" t="s">
        <v>252</v>
      </c>
      <c r="D293" s="31">
        <f>passengers!P293</f>
        <v>31278</v>
      </c>
      <c r="E293" s="31">
        <f>passengers!Q293</f>
        <v>12399</v>
      </c>
      <c r="F293" s="31">
        <f>passengers!R293</f>
        <v>18879</v>
      </c>
      <c r="G293" s="31">
        <f>passengers!S293</f>
        <v>0</v>
      </c>
      <c r="H293" s="31">
        <f>passengers!AF293</f>
        <v>31845</v>
      </c>
      <c r="I293" s="31">
        <f>passengers!AG293</f>
        <v>13033</v>
      </c>
      <c r="J293" s="31">
        <f>passengers!AH293</f>
        <v>18812</v>
      </c>
      <c r="K293" s="31">
        <f>passengers!AI293</f>
        <v>0</v>
      </c>
      <c r="L293" s="31">
        <f>passengers!AV293</f>
        <v>14293</v>
      </c>
      <c r="M293" s="31">
        <f>passengers!AW293</f>
        <v>5517</v>
      </c>
      <c r="N293" s="31">
        <f>passengers!AX293</f>
        <v>8776</v>
      </c>
      <c r="O293" s="31">
        <f>passengers!AY293</f>
        <v>0</v>
      </c>
      <c r="P293" s="31">
        <f>passengers!BL293</f>
        <v>12925</v>
      </c>
      <c r="Q293" s="31">
        <f>passengers!BM293</f>
        <v>5790</v>
      </c>
      <c r="R293" s="31">
        <f>passengers!BN293</f>
        <v>7135</v>
      </c>
      <c r="S293" s="31">
        <f>passengers!BO293</f>
        <v>0</v>
      </c>
      <c r="T293" s="31">
        <f t="shared" si="17"/>
        <v>90341</v>
      </c>
      <c r="U293" s="31">
        <f t="shared" si="17"/>
        <v>36739</v>
      </c>
      <c r="V293" s="31">
        <f t="shared" si="17"/>
        <v>53602</v>
      </c>
      <c r="W293" s="31">
        <f t="shared" si="17"/>
        <v>0</v>
      </c>
    </row>
    <row r="294" spans="1:23" s="3" customFormat="1" ht="15" customHeight="1" x14ac:dyDescent="0.3">
      <c r="A294" s="35"/>
      <c r="B294" s="33"/>
      <c r="C294" s="37" t="s">
        <v>253</v>
      </c>
      <c r="D294" s="31">
        <f>passengers!P294</f>
        <v>17775</v>
      </c>
      <c r="E294" s="31">
        <f>passengers!Q294</f>
        <v>7496</v>
      </c>
      <c r="F294" s="31">
        <f>passengers!R294</f>
        <v>10279</v>
      </c>
      <c r="G294" s="31">
        <f>passengers!S294</f>
        <v>0</v>
      </c>
      <c r="H294" s="31">
        <f>passengers!AF294</f>
        <v>19819</v>
      </c>
      <c r="I294" s="31">
        <f>passengers!AG294</f>
        <v>8449</v>
      </c>
      <c r="J294" s="31">
        <f>passengers!AH294</f>
        <v>11370</v>
      </c>
      <c r="K294" s="31">
        <f>passengers!AI294</f>
        <v>0</v>
      </c>
      <c r="L294" s="31">
        <f>passengers!AV294</f>
        <v>2833</v>
      </c>
      <c r="M294" s="31">
        <f>passengers!AW294</f>
        <v>1648</v>
      </c>
      <c r="N294" s="31">
        <f>passengers!AX294</f>
        <v>1185</v>
      </c>
      <c r="O294" s="31">
        <f>passengers!AY294</f>
        <v>0</v>
      </c>
      <c r="P294" s="31">
        <f>passengers!BL294</f>
        <v>0</v>
      </c>
      <c r="Q294" s="31">
        <f>passengers!BM294</f>
        <v>0</v>
      </c>
      <c r="R294" s="31">
        <f>passengers!BN294</f>
        <v>0</v>
      </c>
      <c r="S294" s="31">
        <f>passengers!BO294</f>
        <v>0</v>
      </c>
      <c r="T294" s="31">
        <f t="shared" si="17"/>
        <v>40427</v>
      </c>
      <c r="U294" s="31">
        <f t="shared" si="17"/>
        <v>17593</v>
      </c>
      <c r="V294" s="31">
        <f t="shared" si="17"/>
        <v>22834</v>
      </c>
      <c r="W294" s="31">
        <f t="shared" si="17"/>
        <v>0</v>
      </c>
    </row>
    <row r="295" spans="1:23" s="3" customFormat="1" ht="15" customHeight="1" x14ac:dyDescent="0.3">
      <c r="A295" s="35"/>
      <c r="B295" s="33"/>
      <c r="C295" s="37" t="s">
        <v>254</v>
      </c>
      <c r="D295" s="31">
        <f>passengers!P295</f>
        <v>13503</v>
      </c>
      <c r="E295" s="31">
        <f>passengers!Q295</f>
        <v>4903</v>
      </c>
      <c r="F295" s="31">
        <f>passengers!R295</f>
        <v>8600</v>
      </c>
      <c r="G295" s="31">
        <f>passengers!S295</f>
        <v>0</v>
      </c>
      <c r="H295" s="31">
        <f>passengers!AF295</f>
        <v>12026</v>
      </c>
      <c r="I295" s="31">
        <f>passengers!AG295</f>
        <v>4584</v>
      </c>
      <c r="J295" s="31">
        <f>passengers!AH295</f>
        <v>7442</v>
      </c>
      <c r="K295" s="31">
        <f>passengers!AI295</f>
        <v>0</v>
      </c>
      <c r="L295" s="31">
        <f>passengers!AV295</f>
        <v>11460</v>
      </c>
      <c r="M295" s="31">
        <f>passengers!AW295</f>
        <v>3869</v>
      </c>
      <c r="N295" s="31">
        <f>passengers!AX295</f>
        <v>7591</v>
      </c>
      <c r="O295" s="31">
        <f>passengers!AY295</f>
        <v>0</v>
      </c>
      <c r="P295" s="31">
        <f>passengers!BL295</f>
        <v>12925</v>
      </c>
      <c r="Q295" s="31">
        <f>passengers!BM295</f>
        <v>5790</v>
      </c>
      <c r="R295" s="31">
        <f>passengers!BN295</f>
        <v>7135</v>
      </c>
      <c r="S295" s="31">
        <f>passengers!BO295</f>
        <v>0</v>
      </c>
      <c r="T295" s="31">
        <f>D295+H295+L295+P295</f>
        <v>49914</v>
      </c>
      <c r="U295" s="31">
        <f>E295+I295+M295+Q295</f>
        <v>19146</v>
      </c>
      <c r="V295" s="31">
        <f>F295+J295+N295+R295</f>
        <v>30768</v>
      </c>
      <c r="W295" s="31">
        <f>G295+K295+O295+S295</f>
        <v>0</v>
      </c>
    </row>
    <row r="296" spans="1:23" s="3" customFormat="1" ht="15" customHeight="1" x14ac:dyDescent="0.3">
      <c r="A296" s="35"/>
      <c r="B296" s="33"/>
      <c r="C296" s="37" t="s">
        <v>255</v>
      </c>
      <c r="D296" s="31">
        <f>passengers!P296</f>
        <v>0</v>
      </c>
      <c r="E296" s="31">
        <f>passengers!Q296</f>
        <v>0</v>
      </c>
      <c r="F296" s="31">
        <f>passengers!R296</f>
        <v>0</v>
      </c>
      <c r="G296" s="31">
        <f>passengers!S296</f>
        <v>0</v>
      </c>
      <c r="H296" s="31">
        <f>passengers!AF296</f>
        <v>0</v>
      </c>
      <c r="I296" s="31">
        <f>passengers!AG296</f>
        <v>0</v>
      </c>
      <c r="J296" s="31">
        <f>passengers!AH296</f>
        <v>0</v>
      </c>
      <c r="K296" s="31">
        <f>passengers!AI296</f>
        <v>0</v>
      </c>
      <c r="L296" s="31">
        <f>passengers!AV296</f>
        <v>0</v>
      </c>
      <c r="M296" s="31">
        <f>passengers!AW296</f>
        <v>0</v>
      </c>
      <c r="N296" s="31">
        <f>passengers!AX296</f>
        <v>0</v>
      </c>
      <c r="O296" s="31">
        <f>passengers!AY296</f>
        <v>0</v>
      </c>
      <c r="P296" s="31">
        <f>passengers!BL296</f>
        <v>0</v>
      </c>
      <c r="Q296" s="31">
        <f>passengers!BM296</f>
        <v>0</v>
      </c>
      <c r="R296" s="31">
        <f>passengers!BN296</f>
        <v>0</v>
      </c>
      <c r="S296" s="31">
        <f>passengers!BO296</f>
        <v>0</v>
      </c>
      <c r="T296" s="31">
        <f t="shared" si="17"/>
        <v>0</v>
      </c>
      <c r="U296" s="31">
        <f t="shared" si="17"/>
        <v>0</v>
      </c>
      <c r="V296" s="31">
        <f t="shared" si="17"/>
        <v>0</v>
      </c>
      <c r="W296" s="31">
        <f t="shared" si="17"/>
        <v>0</v>
      </c>
    </row>
    <row r="297" spans="1:23" s="3" customFormat="1" ht="15" customHeight="1" x14ac:dyDescent="0.3">
      <c r="A297" s="35"/>
      <c r="B297" s="33"/>
      <c r="C297" s="34" t="s">
        <v>256</v>
      </c>
      <c r="D297" s="31">
        <f>passengers!P297</f>
        <v>354235</v>
      </c>
      <c r="E297" s="31">
        <f>passengers!Q297</f>
        <v>172423</v>
      </c>
      <c r="F297" s="31">
        <f>passengers!R297</f>
        <v>181812</v>
      </c>
      <c r="G297" s="31">
        <f>passengers!S297</f>
        <v>0</v>
      </c>
      <c r="H297" s="31">
        <f>passengers!AF297</f>
        <v>533456</v>
      </c>
      <c r="I297" s="31">
        <f>passengers!AG297</f>
        <v>271597</v>
      </c>
      <c r="J297" s="31">
        <f>passengers!AH297</f>
        <v>261859</v>
      </c>
      <c r="K297" s="31">
        <f>passengers!AI297</f>
        <v>0</v>
      </c>
      <c r="L297" s="31">
        <f>passengers!AV297</f>
        <v>373206</v>
      </c>
      <c r="M297" s="31">
        <f>passengers!AW297</f>
        <v>192315</v>
      </c>
      <c r="N297" s="31">
        <f>passengers!AX297</f>
        <v>180891</v>
      </c>
      <c r="O297" s="31">
        <f>passengers!AY297</f>
        <v>0</v>
      </c>
      <c r="P297" s="31">
        <f>passengers!BL297</f>
        <v>393522</v>
      </c>
      <c r="Q297" s="31">
        <f>passengers!BM297</f>
        <v>209776</v>
      </c>
      <c r="R297" s="31">
        <f>passengers!BN297</f>
        <v>183746</v>
      </c>
      <c r="S297" s="31">
        <f>passengers!BO297</f>
        <v>0</v>
      </c>
      <c r="T297" s="31">
        <f t="shared" si="17"/>
        <v>1654419</v>
      </c>
      <c r="U297" s="31">
        <f t="shared" si="17"/>
        <v>846111</v>
      </c>
      <c r="V297" s="31">
        <f t="shared" si="17"/>
        <v>808308</v>
      </c>
      <c r="W297" s="31">
        <f t="shared" si="17"/>
        <v>0</v>
      </c>
    </row>
    <row r="298" spans="1:23" s="3" customFormat="1" ht="15" customHeight="1" x14ac:dyDescent="0.3">
      <c r="A298" s="35"/>
      <c r="B298" s="33"/>
      <c r="C298" s="37" t="s">
        <v>257</v>
      </c>
      <c r="D298" s="31">
        <f>passengers!P298</f>
        <v>204513</v>
      </c>
      <c r="E298" s="31">
        <f>passengers!Q298</f>
        <v>100631</v>
      </c>
      <c r="F298" s="31">
        <f>passengers!R298</f>
        <v>103882</v>
      </c>
      <c r="G298" s="31">
        <f>passengers!S298</f>
        <v>0</v>
      </c>
      <c r="H298" s="31">
        <f>passengers!AF298</f>
        <v>306735</v>
      </c>
      <c r="I298" s="31">
        <f>passengers!AG298</f>
        <v>157694</v>
      </c>
      <c r="J298" s="31">
        <f>passengers!AH298</f>
        <v>149041</v>
      </c>
      <c r="K298" s="31">
        <f>passengers!AI298</f>
        <v>0</v>
      </c>
      <c r="L298" s="31">
        <f>passengers!AV298</f>
        <v>163426</v>
      </c>
      <c r="M298" s="31">
        <f>passengers!AW298</f>
        <v>88315</v>
      </c>
      <c r="N298" s="31">
        <f>passengers!AX298</f>
        <v>75111</v>
      </c>
      <c r="O298" s="31">
        <f>passengers!AY298</f>
        <v>0</v>
      </c>
      <c r="P298" s="31">
        <f>passengers!BL298</f>
        <v>208633</v>
      </c>
      <c r="Q298" s="31">
        <f>passengers!BM298</f>
        <v>113181</v>
      </c>
      <c r="R298" s="31">
        <f>passengers!BN298</f>
        <v>95452</v>
      </c>
      <c r="S298" s="31">
        <f>passengers!BO298</f>
        <v>0</v>
      </c>
      <c r="T298" s="31">
        <f t="shared" si="17"/>
        <v>883307</v>
      </c>
      <c r="U298" s="31">
        <f t="shared" si="17"/>
        <v>459821</v>
      </c>
      <c r="V298" s="31">
        <f t="shared" si="17"/>
        <v>423486</v>
      </c>
      <c r="W298" s="31">
        <f t="shared" si="17"/>
        <v>0</v>
      </c>
    </row>
    <row r="299" spans="1:23" s="3" customFormat="1" ht="15" customHeight="1" x14ac:dyDescent="0.3">
      <c r="A299" s="35"/>
      <c r="B299" s="33"/>
      <c r="C299" s="37" t="s">
        <v>258</v>
      </c>
      <c r="D299" s="31">
        <f>passengers!P299</f>
        <v>149722</v>
      </c>
      <c r="E299" s="31">
        <f>passengers!Q299</f>
        <v>71792</v>
      </c>
      <c r="F299" s="31">
        <f>passengers!R299</f>
        <v>77930</v>
      </c>
      <c r="G299" s="31">
        <f>passengers!S299</f>
        <v>0</v>
      </c>
      <c r="H299" s="31">
        <f>passengers!AF299</f>
        <v>226721</v>
      </c>
      <c r="I299" s="31">
        <f>passengers!AG299</f>
        <v>113903</v>
      </c>
      <c r="J299" s="31">
        <f>passengers!AH299</f>
        <v>112818</v>
      </c>
      <c r="K299" s="31">
        <f>passengers!AI299</f>
        <v>0</v>
      </c>
      <c r="L299" s="31">
        <f>passengers!AV299</f>
        <v>209780</v>
      </c>
      <c r="M299" s="31">
        <f>passengers!AW299</f>
        <v>104000</v>
      </c>
      <c r="N299" s="31">
        <f>passengers!AX299</f>
        <v>105780</v>
      </c>
      <c r="O299" s="31">
        <f>passengers!AY299</f>
        <v>0</v>
      </c>
      <c r="P299" s="31">
        <f>passengers!BL299</f>
        <v>184889</v>
      </c>
      <c r="Q299" s="31">
        <f>passengers!BM299</f>
        <v>96595</v>
      </c>
      <c r="R299" s="31">
        <f>passengers!BN299</f>
        <v>88294</v>
      </c>
      <c r="S299" s="31">
        <f>passengers!BO299</f>
        <v>0</v>
      </c>
      <c r="T299" s="31">
        <f t="shared" si="17"/>
        <v>771112</v>
      </c>
      <c r="U299" s="31">
        <f t="shared" si="17"/>
        <v>386290</v>
      </c>
      <c r="V299" s="31">
        <f t="shared" si="17"/>
        <v>384822</v>
      </c>
      <c r="W299" s="31">
        <f t="shared" si="17"/>
        <v>0</v>
      </c>
    </row>
    <row r="300" spans="1:23" s="3" customFormat="1" ht="15" customHeight="1" x14ac:dyDescent="0.3">
      <c r="A300" s="35"/>
      <c r="B300" s="33"/>
      <c r="C300" s="34" t="s">
        <v>259</v>
      </c>
      <c r="D300" s="31">
        <f>passengers!P300</f>
        <v>76088</v>
      </c>
      <c r="E300" s="31">
        <f>passengers!Q300</f>
        <v>40768</v>
      </c>
      <c r="F300" s="31">
        <f>passengers!R300</f>
        <v>35320</v>
      </c>
      <c r="G300" s="31">
        <f>passengers!S300</f>
        <v>0</v>
      </c>
      <c r="H300" s="31">
        <f>passengers!AF300</f>
        <v>145486</v>
      </c>
      <c r="I300" s="31">
        <f>passengers!AG300</f>
        <v>75128</v>
      </c>
      <c r="J300" s="31">
        <f>passengers!AH300</f>
        <v>70358</v>
      </c>
      <c r="K300" s="31">
        <f>passengers!AI300</f>
        <v>0</v>
      </c>
      <c r="L300" s="31">
        <f>passengers!AV300</f>
        <v>55137</v>
      </c>
      <c r="M300" s="31">
        <f>passengers!AW300</f>
        <v>28833</v>
      </c>
      <c r="N300" s="31">
        <f>passengers!AX300</f>
        <v>26304</v>
      </c>
      <c r="O300" s="31">
        <f>passengers!AY300</f>
        <v>0</v>
      </c>
      <c r="P300" s="31">
        <f>passengers!BL300</f>
        <v>64539</v>
      </c>
      <c r="Q300" s="31">
        <f>passengers!BM300</f>
        <v>32719</v>
      </c>
      <c r="R300" s="31">
        <f>passengers!BN300</f>
        <v>31820</v>
      </c>
      <c r="S300" s="31">
        <f>passengers!BO300</f>
        <v>0</v>
      </c>
      <c r="T300" s="31">
        <f t="shared" si="17"/>
        <v>341250</v>
      </c>
      <c r="U300" s="31">
        <f t="shared" si="17"/>
        <v>177448</v>
      </c>
      <c r="V300" s="31">
        <f t="shared" si="17"/>
        <v>163802</v>
      </c>
      <c r="W300" s="31">
        <f t="shared" si="17"/>
        <v>0</v>
      </c>
    </row>
    <row r="301" spans="1:23" s="3" customFormat="1" ht="15" customHeight="1" x14ac:dyDescent="0.3">
      <c r="A301" s="35"/>
      <c r="B301" s="33"/>
      <c r="C301" s="37" t="s">
        <v>260</v>
      </c>
      <c r="D301" s="31">
        <f>passengers!P301</f>
        <v>28038</v>
      </c>
      <c r="E301" s="31">
        <f>passengers!Q301</f>
        <v>14965</v>
      </c>
      <c r="F301" s="31">
        <f>passengers!R301</f>
        <v>13073</v>
      </c>
      <c r="G301" s="31">
        <f>passengers!S301</f>
        <v>0</v>
      </c>
      <c r="H301" s="31">
        <f>passengers!AF301</f>
        <v>56695</v>
      </c>
      <c r="I301" s="31">
        <f>passengers!AG301</f>
        <v>28769</v>
      </c>
      <c r="J301" s="31">
        <f>passengers!AH301</f>
        <v>27926</v>
      </c>
      <c r="K301" s="31">
        <f>passengers!AI301</f>
        <v>0</v>
      </c>
      <c r="L301" s="31">
        <f>passengers!AV301</f>
        <v>20774</v>
      </c>
      <c r="M301" s="31">
        <f>passengers!AW301</f>
        <v>10776</v>
      </c>
      <c r="N301" s="31">
        <f>passengers!AX301</f>
        <v>9998</v>
      </c>
      <c r="O301" s="31">
        <f>passengers!AY301</f>
        <v>0</v>
      </c>
      <c r="P301" s="31">
        <f>passengers!BL301</f>
        <v>35838</v>
      </c>
      <c r="Q301" s="31">
        <f>passengers!BM301</f>
        <v>18369</v>
      </c>
      <c r="R301" s="31">
        <f>passengers!BN301</f>
        <v>17469</v>
      </c>
      <c r="S301" s="31">
        <f>passengers!BO301</f>
        <v>0</v>
      </c>
      <c r="T301" s="31">
        <f t="shared" si="17"/>
        <v>141345</v>
      </c>
      <c r="U301" s="31">
        <f t="shared" si="17"/>
        <v>72879</v>
      </c>
      <c r="V301" s="31">
        <f t="shared" si="17"/>
        <v>68466</v>
      </c>
      <c r="W301" s="31">
        <f t="shared" si="17"/>
        <v>0</v>
      </c>
    </row>
    <row r="302" spans="1:23" s="3" customFormat="1" ht="15" customHeight="1" x14ac:dyDescent="0.3">
      <c r="A302" s="35"/>
      <c r="B302" s="33"/>
      <c r="C302" s="37" t="s">
        <v>261</v>
      </c>
      <c r="D302" s="31">
        <f>passengers!P302</f>
        <v>48050</v>
      </c>
      <c r="E302" s="31">
        <f>passengers!Q302</f>
        <v>25803</v>
      </c>
      <c r="F302" s="31">
        <f>passengers!R302</f>
        <v>22247</v>
      </c>
      <c r="G302" s="31">
        <f>passengers!S302</f>
        <v>0</v>
      </c>
      <c r="H302" s="31">
        <f>passengers!AF302</f>
        <v>88791</v>
      </c>
      <c r="I302" s="31">
        <f>passengers!AG302</f>
        <v>46359</v>
      </c>
      <c r="J302" s="31">
        <f>passengers!AH302</f>
        <v>42432</v>
      </c>
      <c r="K302" s="31">
        <f>passengers!AI302</f>
        <v>0</v>
      </c>
      <c r="L302" s="31">
        <f>passengers!AV302</f>
        <v>34363</v>
      </c>
      <c r="M302" s="31">
        <f>passengers!AW302</f>
        <v>18057</v>
      </c>
      <c r="N302" s="31">
        <f>passengers!AX302</f>
        <v>16306</v>
      </c>
      <c r="O302" s="31">
        <f>passengers!AY302</f>
        <v>0</v>
      </c>
      <c r="P302" s="31">
        <f>passengers!BL302</f>
        <v>28701</v>
      </c>
      <c r="Q302" s="31">
        <f>passengers!BM302</f>
        <v>14350</v>
      </c>
      <c r="R302" s="31">
        <f>passengers!BN302</f>
        <v>14351</v>
      </c>
      <c r="S302" s="31">
        <f>passengers!BO302</f>
        <v>0</v>
      </c>
      <c r="T302" s="31">
        <f t="shared" si="17"/>
        <v>199905</v>
      </c>
      <c r="U302" s="31">
        <f t="shared" si="17"/>
        <v>104569</v>
      </c>
      <c r="V302" s="31">
        <f t="shared" si="17"/>
        <v>95336</v>
      </c>
      <c r="W302" s="31">
        <f t="shared" si="17"/>
        <v>0</v>
      </c>
    </row>
    <row r="303" spans="1:23" s="3" customFormat="1" ht="15" customHeight="1" x14ac:dyDescent="0.3">
      <c r="A303" s="35"/>
      <c r="B303" s="33"/>
      <c r="C303" s="34" t="s">
        <v>56</v>
      </c>
      <c r="D303" s="31">
        <f>passengers!P303</f>
        <v>7636</v>
      </c>
      <c r="E303" s="31">
        <f>passengers!Q303</f>
        <v>3804</v>
      </c>
      <c r="F303" s="31">
        <f>passengers!R303</f>
        <v>3832</v>
      </c>
      <c r="G303" s="31">
        <f>passengers!S303</f>
        <v>0</v>
      </c>
      <c r="H303" s="31">
        <f>passengers!AF303</f>
        <v>12422</v>
      </c>
      <c r="I303" s="31">
        <f>passengers!AG303</f>
        <v>6154</v>
      </c>
      <c r="J303" s="31">
        <f>passengers!AH303</f>
        <v>6268</v>
      </c>
      <c r="K303" s="31">
        <f>passengers!AI303</f>
        <v>0</v>
      </c>
      <c r="L303" s="31">
        <f>passengers!AV303</f>
        <v>11480</v>
      </c>
      <c r="M303" s="31">
        <f>passengers!AW303</f>
        <v>5931</v>
      </c>
      <c r="N303" s="31">
        <f>passengers!AX303</f>
        <v>5549</v>
      </c>
      <c r="O303" s="31">
        <f>passengers!AY303</f>
        <v>0</v>
      </c>
      <c r="P303" s="31">
        <f>passengers!BL303</f>
        <v>16983</v>
      </c>
      <c r="Q303" s="31">
        <f>passengers!BM303</f>
        <v>8839</v>
      </c>
      <c r="R303" s="31">
        <f>passengers!BN303</f>
        <v>8144</v>
      </c>
      <c r="S303" s="31">
        <f>passengers!BO303</f>
        <v>0</v>
      </c>
      <c r="T303" s="31">
        <f t="shared" si="17"/>
        <v>48521</v>
      </c>
      <c r="U303" s="31">
        <f t="shared" si="17"/>
        <v>24728</v>
      </c>
      <c r="V303" s="31">
        <f t="shared" si="17"/>
        <v>23793</v>
      </c>
      <c r="W303" s="31">
        <f t="shared" si="17"/>
        <v>0</v>
      </c>
    </row>
    <row r="304" spans="1:23" s="3" customFormat="1" ht="15" customHeight="1" x14ac:dyDescent="0.3">
      <c r="A304" s="35"/>
      <c r="B304" s="33"/>
      <c r="C304" s="34" t="s">
        <v>27</v>
      </c>
      <c r="D304" s="31">
        <f>passengers!P304</f>
        <v>0</v>
      </c>
      <c r="E304" s="31">
        <f>passengers!Q304</f>
        <v>0</v>
      </c>
      <c r="F304" s="31">
        <f>passengers!R304</f>
        <v>0</v>
      </c>
      <c r="G304" s="31">
        <f>passengers!S304</f>
        <v>0</v>
      </c>
      <c r="H304" s="31">
        <f>passengers!AF304</f>
        <v>0</v>
      </c>
      <c r="I304" s="31">
        <f>passengers!AG304</f>
        <v>0</v>
      </c>
      <c r="J304" s="31">
        <f>passengers!AH304</f>
        <v>0</v>
      </c>
      <c r="K304" s="31">
        <f>passengers!AI304</f>
        <v>0</v>
      </c>
      <c r="L304" s="31">
        <f>passengers!AV304</f>
        <v>0</v>
      </c>
      <c r="M304" s="31">
        <f>passengers!AW304</f>
        <v>0</v>
      </c>
      <c r="N304" s="31">
        <f>passengers!AX304</f>
        <v>0</v>
      </c>
      <c r="O304" s="31">
        <f>passengers!AY304</f>
        <v>0</v>
      </c>
      <c r="P304" s="31">
        <f>passengers!BL304</f>
        <v>0</v>
      </c>
      <c r="Q304" s="31">
        <f>passengers!BM304</f>
        <v>0</v>
      </c>
      <c r="R304" s="31">
        <f>passengers!BN304</f>
        <v>0</v>
      </c>
      <c r="S304" s="31">
        <f>passengers!BO304</f>
        <v>0</v>
      </c>
      <c r="T304" s="31">
        <f t="shared" si="17"/>
        <v>0</v>
      </c>
      <c r="U304" s="31">
        <f t="shared" si="17"/>
        <v>0</v>
      </c>
      <c r="V304" s="31">
        <f t="shared" si="17"/>
        <v>0</v>
      </c>
      <c r="W304" s="31">
        <f t="shared" si="17"/>
        <v>0</v>
      </c>
    </row>
    <row r="305" spans="1:23" s="3" customFormat="1" ht="15" customHeight="1" x14ac:dyDescent="0.3">
      <c r="A305" s="35"/>
      <c r="B305" s="33"/>
      <c r="C305" s="37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 spans="1:23" s="3" customFormat="1" ht="15" customHeight="1" x14ac:dyDescent="0.3">
      <c r="A306" s="32" t="s">
        <v>262</v>
      </c>
      <c r="B306" s="33"/>
      <c r="C306" s="34"/>
      <c r="D306" s="31">
        <f>passengers!P306</f>
        <v>2657367</v>
      </c>
      <c r="E306" s="31">
        <f>passengers!Q306</f>
        <v>1354986</v>
      </c>
      <c r="F306" s="31">
        <f>passengers!R306</f>
        <v>1302381</v>
      </c>
      <c r="G306" s="31">
        <f>passengers!S306</f>
        <v>0</v>
      </c>
      <c r="H306" s="31">
        <f>passengers!AF306</f>
        <v>4330528</v>
      </c>
      <c r="I306" s="31">
        <f>passengers!AG306</f>
        <v>2176642</v>
      </c>
      <c r="J306" s="31">
        <f>passengers!AH306</f>
        <v>2153886</v>
      </c>
      <c r="K306" s="31">
        <f>passengers!AI306</f>
        <v>0</v>
      </c>
      <c r="L306" s="31">
        <f>passengers!AV306</f>
        <v>2781211</v>
      </c>
      <c r="M306" s="31">
        <f>passengers!AW306</f>
        <v>1402753</v>
      </c>
      <c r="N306" s="31">
        <f>passengers!AX306</f>
        <v>1378458</v>
      </c>
      <c r="O306" s="31">
        <f>passengers!AY306</f>
        <v>0</v>
      </c>
      <c r="P306" s="31">
        <f>passengers!BL306</f>
        <v>3383651</v>
      </c>
      <c r="Q306" s="31">
        <f>passengers!BM306</f>
        <v>1651987</v>
      </c>
      <c r="R306" s="31">
        <f>passengers!BN306</f>
        <v>1731664</v>
      </c>
      <c r="S306" s="31">
        <f>passengers!BO306</f>
        <v>0</v>
      </c>
      <c r="T306" s="31">
        <f>D306+H306+L306+P306</f>
        <v>13152757</v>
      </c>
      <c r="U306" s="31">
        <f>E306+I306+M306+Q306</f>
        <v>6586368</v>
      </c>
      <c r="V306" s="31">
        <f>F306+J306+N306+R306</f>
        <v>6566389</v>
      </c>
      <c r="W306" s="31">
        <f>G306+K306+O306+S306</f>
        <v>0</v>
      </c>
    </row>
    <row r="307" spans="1:23" s="3" customFormat="1" ht="15" customHeight="1" x14ac:dyDescent="0.3">
      <c r="A307" s="32"/>
      <c r="B307" s="33"/>
      <c r="C307" s="34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spans="1:23" s="3" customFormat="1" ht="15" customHeight="1" x14ac:dyDescent="0.3">
      <c r="A308" s="32"/>
      <c r="B308" s="33" t="s">
        <v>263</v>
      </c>
      <c r="C308" s="34"/>
      <c r="D308" s="31">
        <f>passengers!P308</f>
        <v>541082</v>
      </c>
      <c r="E308" s="31">
        <f>passengers!Q308</f>
        <v>268249</v>
      </c>
      <c r="F308" s="31">
        <f>passengers!R308</f>
        <v>272833</v>
      </c>
      <c r="G308" s="31">
        <f>passengers!S308</f>
        <v>0</v>
      </c>
      <c r="H308" s="31">
        <f>passengers!AF308</f>
        <v>1088956</v>
      </c>
      <c r="I308" s="31">
        <f>passengers!AG308</f>
        <v>526740</v>
      </c>
      <c r="J308" s="31">
        <f>passengers!AH308</f>
        <v>562216</v>
      </c>
      <c r="K308" s="31">
        <f>passengers!AI308</f>
        <v>0</v>
      </c>
      <c r="L308" s="31">
        <f>passengers!AV308</f>
        <v>512831</v>
      </c>
      <c r="M308" s="31">
        <f>passengers!AW308</f>
        <v>258021</v>
      </c>
      <c r="N308" s="31">
        <f>passengers!AX308</f>
        <v>254810</v>
      </c>
      <c r="O308" s="31">
        <f>passengers!AY308</f>
        <v>0</v>
      </c>
      <c r="P308" s="31">
        <f>passengers!BL308</f>
        <v>701771</v>
      </c>
      <c r="Q308" s="31">
        <f>passengers!BM308</f>
        <v>358503</v>
      </c>
      <c r="R308" s="31">
        <f>passengers!BN308</f>
        <v>343268</v>
      </c>
      <c r="S308" s="31">
        <f>passengers!BO308</f>
        <v>0</v>
      </c>
      <c r="T308" s="31">
        <f t="shared" ref="T308:W319" si="18">D308+H308+L308+P308</f>
        <v>2844640</v>
      </c>
      <c r="U308" s="31">
        <f t="shared" si="18"/>
        <v>1411513</v>
      </c>
      <c r="V308" s="31">
        <f t="shared" si="18"/>
        <v>1433127</v>
      </c>
      <c r="W308" s="31">
        <f t="shared" si="18"/>
        <v>0</v>
      </c>
    </row>
    <row r="309" spans="1:23" s="3" customFormat="1" ht="15" customHeight="1" x14ac:dyDescent="0.3">
      <c r="A309" s="35"/>
      <c r="B309" s="33"/>
      <c r="C309" s="34" t="s">
        <v>264</v>
      </c>
      <c r="D309" s="31">
        <f>passengers!P309</f>
        <v>249122</v>
      </c>
      <c r="E309" s="31">
        <f>passengers!Q309</f>
        <v>121530</v>
      </c>
      <c r="F309" s="31">
        <f>passengers!R309</f>
        <v>127592</v>
      </c>
      <c r="G309" s="31">
        <f>passengers!S309</f>
        <v>0</v>
      </c>
      <c r="H309" s="31">
        <f>passengers!AF309</f>
        <v>435582</v>
      </c>
      <c r="I309" s="31">
        <f>passengers!AG309</f>
        <v>221127</v>
      </c>
      <c r="J309" s="31">
        <f>passengers!AH309</f>
        <v>214455</v>
      </c>
      <c r="K309" s="31">
        <f>passengers!AI309</f>
        <v>0</v>
      </c>
      <c r="L309" s="31">
        <f>passengers!AV309</f>
        <v>214828</v>
      </c>
      <c r="M309" s="31">
        <f>passengers!AW309</f>
        <v>108203</v>
      </c>
      <c r="N309" s="31">
        <f>passengers!AX309</f>
        <v>106625</v>
      </c>
      <c r="O309" s="31">
        <f>passengers!AY309</f>
        <v>0</v>
      </c>
      <c r="P309" s="31">
        <f>passengers!BL309</f>
        <v>257760</v>
      </c>
      <c r="Q309" s="31">
        <f>passengers!BM309</f>
        <v>134677</v>
      </c>
      <c r="R309" s="31">
        <f>passengers!BN309</f>
        <v>123083</v>
      </c>
      <c r="S309" s="31">
        <f>passengers!BO309</f>
        <v>0</v>
      </c>
      <c r="T309" s="31">
        <f t="shared" si="18"/>
        <v>1157292</v>
      </c>
      <c r="U309" s="31">
        <f t="shared" si="18"/>
        <v>585537</v>
      </c>
      <c r="V309" s="31">
        <f t="shared" si="18"/>
        <v>571755</v>
      </c>
      <c r="W309" s="31">
        <f t="shared" si="18"/>
        <v>0</v>
      </c>
    </row>
    <row r="310" spans="1:23" s="3" customFormat="1" ht="15" customHeight="1" x14ac:dyDescent="0.3">
      <c r="A310" s="35"/>
      <c r="B310" s="33"/>
      <c r="C310" s="37" t="s">
        <v>265</v>
      </c>
      <c r="D310" s="31">
        <f>passengers!P310</f>
        <v>179866</v>
      </c>
      <c r="E310" s="31">
        <f>passengers!Q310</f>
        <v>87825</v>
      </c>
      <c r="F310" s="31">
        <f>passengers!R310</f>
        <v>92041</v>
      </c>
      <c r="G310" s="31">
        <f>passengers!S310</f>
        <v>0</v>
      </c>
      <c r="H310" s="31">
        <f>passengers!AF310</f>
        <v>345574</v>
      </c>
      <c r="I310" s="31">
        <f>passengers!AG310</f>
        <v>175707</v>
      </c>
      <c r="J310" s="31">
        <f>passengers!AH310</f>
        <v>169867</v>
      </c>
      <c r="K310" s="31">
        <f>passengers!AI310</f>
        <v>0</v>
      </c>
      <c r="L310" s="31">
        <f>passengers!AV310</f>
        <v>169369</v>
      </c>
      <c r="M310" s="31">
        <f>passengers!AW310</f>
        <v>86070</v>
      </c>
      <c r="N310" s="31">
        <f>passengers!AX310</f>
        <v>83299</v>
      </c>
      <c r="O310" s="31">
        <f>passengers!AY310</f>
        <v>0</v>
      </c>
      <c r="P310" s="31">
        <f>passengers!BL310</f>
        <v>202606</v>
      </c>
      <c r="Q310" s="31">
        <f>passengers!BM310</f>
        <v>104796</v>
      </c>
      <c r="R310" s="31">
        <f>passengers!BN310</f>
        <v>97810</v>
      </c>
      <c r="S310" s="31">
        <f>passengers!BO310</f>
        <v>0</v>
      </c>
      <c r="T310" s="31">
        <f t="shared" si="18"/>
        <v>897415</v>
      </c>
      <c r="U310" s="31">
        <f t="shared" si="18"/>
        <v>454398</v>
      </c>
      <c r="V310" s="31">
        <f t="shared" si="18"/>
        <v>443017</v>
      </c>
      <c r="W310" s="31">
        <f t="shared" si="18"/>
        <v>0</v>
      </c>
    </row>
    <row r="311" spans="1:23" s="3" customFormat="1" ht="15" customHeight="1" x14ac:dyDescent="0.3">
      <c r="A311" s="35"/>
      <c r="B311" s="33"/>
      <c r="C311" s="37" t="s">
        <v>266</v>
      </c>
      <c r="D311" s="31">
        <f>passengers!P311</f>
        <v>69256</v>
      </c>
      <c r="E311" s="31">
        <f>passengers!Q311</f>
        <v>33705</v>
      </c>
      <c r="F311" s="31">
        <f>passengers!R311</f>
        <v>35551</v>
      </c>
      <c r="G311" s="31">
        <f>passengers!S311</f>
        <v>0</v>
      </c>
      <c r="H311" s="31">
        <f>passengers!AF311</f>
        <v>90008</v>
      </c>
      <c r="I311" s="31">
        <f>passengers!AG311</f>
        <v>45420</v>
      </c>
      <c r="J311" s="31">
        <f>passengers!AH311</f>
        <v>44588</v>
      </c>
      <c r="K311" s="31">
        <f>passengers!AI311</f>
        <v>0</v>
      </c>
      <c r="L311" s="31">
        <f>passengers!AV311</f>
        <v>45459</v>
      </c>
      <c r="M311" s="31">
        <f>passengers!AW311</f>
        <v>22133</v>
      </c>
      <c r="N311" s="31">
        <f>passengers!AX311</f>
        <v>23326</v>
      </c>
      <c r="O311" s="31">
        <f>passengers!AY311</f>
        <v>0</v>
      </c>
      <c r="P311" s="31">
        <f>passengers!BL311</f>
        <v>55154</v>
      </c>
      <c r="Q311" s="31">
        <f>passengers!BM311</f>
        <v>29881</v>
      </c>
      <c r="R311" s="31">
        <f>passengers!BN311</f>
        <v>25273</v>
      </c>
      <c r="S311" s="31">
        <f>passengers!BO311</f>
        <v>0</v>
      </c>
      <c r="T311" s="31">
        <f t="shared" si="18"/>
        <v>259877</v>
      </c>
      <c r="U311" s="31">
        <f t="shared" si="18"/>
        <v>131139</v>
      </c>
      <c r="V311" s="31">
        <f t="shared" si="18"/>
        <v>128738</v>
      </c>
      <c r="W311" s="31">
        <f t="shared" si="18"/>
        <v>0</v>
      </c>
    </row>
    <row r="312" spans="1:23" s="3" customFormat="1" ht="15" customHeight="1" x14ac:dyDescent="0.3">
      <c r="A312" s="35"/>
      <c r="B312" s="33"/>
      <c r="C312" s="37" t="s">
        <v>267</v>
      </c>
      <c r="D312" s="31">
        <f>passengers!P312</f>
        <v>0</v>
      </c>
      <c r="E312" s="31">
        <f>passengers!Q312</f>
        <v>0</v>
      </c>
      <c r="F312" s="31">
        <f>passengers!R312</f>
        <v>0</v>
      </c>
      <c r="G312" s="31">
        <f>passengers!S312</f>
        <v>0</v>
      </c>
      <c r="H312" s="31">
        <f>passengers!AF312</f>
        <v>0</v>
      </c>
      <c r="I312" s="31">
        <f>passengers!AG312</f>
        <v>0</v>
      </c>
      <c r="J312" s="31">
        <f>passengers!AH312</f>
        <v>0</v>
      </c>
      <c r="K312" s="31">
        <f>passengers!AI312</f>
        <v>0</v>
      </c>
      <c r="L312" s="31">
        <f>passengers!AV312</f>
        <v>0</v>
      </c>
      <c r="M312" s="31">
        <f>passengers!AW312</f>
        <v>0</v>
      </c>
      <c r="N312" s="31">
        <f>passengers!AX312</f>
        <v>0</v>
      </c>
      <c r="O312" s="31">
        <f>passengers!AY312</f>
        <v>0</v>
      </c>
      <c r="P312" s="31">
        <f>passengers!BL312</f>
        <v>0</v>
      </c>
      <c r="Q312" s="31">
        <f>passengers!BM312</f>
        <v>0</v>
      </c>
      <c r="R312" s="31">
        <f>passengers!BN312</f>
        <v>0</v>
      </c>
      <c r="S312" s="31">
        <f>passengers!BO312</f>
        <v>0</v>
      </c>
      <c r="T312" s="31">
        <f t="shared" si="18"/>
        <v>0</v>
      </c>
      <c r="U312" s="31">
        <f t="shared" si="18"/>
        <v>0</v>
      </c>
      <c r="V312" s="31">
        <f t="shared" si="18"/>
        <v>0</v>
      </c>
      <c r="W312" s="31">
        <f t="shared" si="18"/>
        <v>0</v>
      </c>
    </row>
    <row r="313" spans="1:23" s="3" customFormat="1" ht="15" customHeight="1" x14ac:dyDescent="0.3">
      <c r="A313" s="35"/>
      <c r="B313" s="33"/>
      <c r="C313" s="34" t="s">
        <v>268</v>
      </c>
      <c r="D313" s="31">
        <f>passengers!P313</f>
        <v>139908</v>
      </c>
      <c r="E313" s="31">
        <f>passengers!Q313</f>
        <v>68850</v>
      </c>
      <c r="F313" s="31">
        <f>passengers!R313</f>
        <v>71058</v>
      </c>
      <c r="G313" s="31">
        <f>passengers!S313</f>
        <v>0</v>
      </c>
      <c r="H313" s="31">
        <f>passengers!AF313</f>
        <v>333512</v>
      </c>
      <c r="I313" s="31">
        <f>passengers!AG313</f>
        <v>147870</v>
      </c>
      <c r="J313" s="31">
        <f>passengers!AH313</f>
        <v>185642</v>
      </c>
      <c r="K313" s="31">
        <f>passengers!AI313</f>
        <v>0</v>
      </c>
      <c r="L313" s="31">
        <f>passengers!AV313</f>
        <v>143395</v>
      </c>
      <c r="M313" s="31">
        <f>passengers!AW313</f>
        <v>72167</v>
      </c>
      <c r="N313" s="31">
        <f>passengers!AX313</f>
        <v>71228</v>
      </c>
      <c r="O313" s="31">
        <f>passengers!AY313</f>
        <v>0</v>
      </c>
      <c r="P313" s="31">
        <f>passengers!BL313</f>
        <v>213695</v>
      </c>
      <c r="Q313" s="31">
        <f>passengers!BM313</f>
        <v>107241</v>
      </c>
      <c r="R313" s="31">
        <f>passengers!BN313</f>
        <v>106454</v>
      </c>
      <c r="S313" s="31">
        <f>passengers!BO313</f>
        <v>0</v>
      </c>
      <c r="T313" s="31">
        <f t="shared" si="18"/>
        <v>830510</v>
      </c>
      <c r="U313" s="31">
        <f t="shared" si="18"/>
        <v>396128</v>
      </c>
      <c r="V313" s="31">
        <f t="shared" si="18"/>
        <v>434382</v>
      </c>
      <c r="W313" s="31">
        <f t="shared" si="18"/>
        <v>0</v>
      </c>
    </row>
    <row r="314" spans="1:23" s="3" customFormat="1" ht="15" customHeight="1" x14ac:dyDescent="0.3">
      <c r="A314" s="35"/>
      <c r="B314" s="33"/>
      <c r="C314" s="34" t="s">
        <v>269</v>
      </c>
      <c r="D314" s="31">
        <f>passengers!P314</f>
        <v>132317</v>
      </c>
      <c r="E314" s="31">
        <f>passengers!Q314</f>
        <v>67340</v>
      </c>
      <c r="F314" s="31">
        <f>passengers!R314</f>
        <v>64977</v>
      </c>
      <c r="G314" s="31">
        <f>passengers!S314</f>
        <v>0</v>
      </c>
      <c r="H314" s="31">
        <f>passengers!AF314</f>
        <v>275860</v>
      </c>
      <c r="I314" s="31">
        <f>passengers!AG314</f>
        <v>135539</v>
      </c>
      <c r="J314" s="31">
        <f>passengers!AH314</f>
        <v>140321</v>
      </c>
      <c r="K314" s="31">
        <f>passengers!AI314</f>
        <v>0</v>
      </c>
      <c r="L314" s="31">
        <f>passengers!AV314</f>
        <v>141915</v>
      </c>
      <c r="M314" s="31">
        <f>passengers!AW314</f>
        <v>70970</v>
      </c>
      <c r="N314" s="31">
        <f>passengers!AX314</f>
        <v>70945</v>
      </c>
      <c r="O314" s="31">
        <f>passengers!AY314</f>
        <v>0</v>
      </c>
      <c r="P314" s="31">
        <f>passengers!BL314</f>
        <v>202791</v>
      </c>
      <c r="Q314" s="31">
        <f>passengers!BM314</f>
        <v>101203</v>
      </c>
      <c r="R314" s="31">
        <f>passengers!BN314</f>
        <v>101588</v>
      </c>
      <c r="S314" s="31">
        <f>passengers!BO314</f>
        <v>0</v>
      </c>
      <c r="T314" s="31">
        <f t="shared" si="18"/>
        <v>752883</v>
      </c>
      <c r="U314" s="31">
        <f t="shared" si="18"/>
        <v>375052</v>
      </c>
      <c r="V314" s="31">
        <f t="shared" si="18"/>
        <v>377831</v>
      </c>
      <c r="W314" s="31">
        <f t="shared" si="18"/>
        <v>0</v>
      </c>
    </row>
    <row r="315" spans="1:23" s="3" customFormat="1" ht="15" customHeight="1" x14ac:dyDescent="0.3">
      <c r="A315" s="35"/>
      <c r="B315" s="33"/>
      <c r="C315" s="37" t="s">
        <v>270</v>
      </c>
      <c r="D315" s="31">
        <f>passengers!P315</f>
        <v>0</v>
      </c>
      <c r="E315" s="31">
        <f>passengers!Q315</f>
        <v>0</v>
      </c>
      <c r="F315" s="31">
        <f>passengers!R315</f>
        <v>0</v>
      </c>
      <c r="G315" s="31">
        <f>passengers!S315</f>
        <v>0</v>
      </c>
      <c r="H315" s="31">
        <f>passengers!AF315</f>
        <v>0</v>
      </c>
      <c r="I315" s="31">
        <f>passengers!AG315</f>
        <v>0</v>
      </c>
      <c r="J315" s="31">
        <f>passengers!AH315</f>
        <v>0</v>
      </c>
      <c r="K315" s="31">
        <f>passengers!AI315</f>
        <v>0</v>
      </c>
      <c r="L315" s="31">
        <f>passengers!AV315</f>
        <v>0</v>
      </c>
      <c r="M315" s="31">
        <f>passengers!AW315</f>
        <v>0</v>
      </c>
      <c r="N315" s="31">
        <f>passengers!AX315</f>
        <v>0</v>
      </c>
      <c r="O315" s="31">
        <f>passengers!AY315</f>
        <v>0</v>
      </c>
      <c r="P315" s="31">
        <f>passengers!BL315</f>
        <v>0</v>
      </c>
      <c r="Q315" s="31">
        <f>passengers!BM315</f>
        <v>0</v>
      </c>
      <c r="R315" s="31">
        <f>passengers!BN315</f>
        <v>0</v>
      </c>
      <c r="S315" s="31">
        <f>passengers!BO315</f>
        <v>0</v>
      </c>
      <c r="T315" s="31">
        <f t="shared" si="18"/>
        <v>0</v>
      </c>
      <c r="U315" s="31">
        <f t="shared" si="18"/>
        <v>0</v>
      </c>
      <c r="V315" s="31">
        <f t="shared" si="18"/>
        <v>0</v>
      </c>
      <c r="W315" s="31">
        <f t="shared" si="18"/>
        <v>0</v>
      </c>
    </row>
    <row r="316" spans="1:23" s="3" customFormat="1" ht="15" customHeight="1" x14ac:dyDescent="0.3">
      <c r="A316" s="35"/>
      <c r="B316" s="33"/>
      <c r="C316" s="37" t="s">
        <v>271</v>
      </c>
      <c r="D316" s="31">
        <f>passengers!P316</f>
        <v>132317</v>
      </c>
      <c r="E316" s="31">
        <f>passengers!Q316</f>
        <v>67340</v>
      </c>
      <c r="F316" s="31">
        <f>passengers!R316</f>
        <v>64977</v>
      </c>
      <c r="G316" s="31">
        <f>passengers!S316</f>
        <v>0</v>
      </c>
      <c r="H316" s="31">
        <f>passengers!AF316</f>
        <v>275860</v>
      </c>
      <c r="I316" s="31">
        <f>passengers!AG316</f>
        <v>135539</v>
      </c>
      <c r="J316" s="31">
        <f>passengers!AH316</f>
        <v>140321</v>
      </c>
      <c r="K316" s="31">
        <f>passengers!AI316</f>
        <v>0</v>
      </c>
      <c r="L316" s="31">
        <f>passengers!AV316</f>
        <v>141915</v>
      </c>
      <c r="M316" s="31">
        <f>passengers!AW316</f>
        <v>70970</v>
      </c>
      <c r="N316" s="31">
        <f>passengers!AX316</f>
        <v>70945</v>
      </c>
      <c r="O316" s="31">
        <f>passengers!AY316</f>
        <v>0</v>
      </c>
      <c r="P316" s="31">
        <f>passengers!BL316</f>
        <v>202791</v>
      </c>
      <c r="Q316" s="31">
        <f>passengers!BM316</f>
        <v>101203</v>
      </c>
      <c r="R316" s="31">
        <f>passengers!BN316</f>
        <v>101588</v>
      </c>
      <c r="S316" s="31">
        <f>passengers!BO316</f>
        <v>0</v>
      </c>
      <c r="T316" s="31">
        <f t="shared" si="18"/>
        <v>752883</v>
      </c>
      <c r="U316" s="31">
        <f t="shared" si="18"/>
        <v>375052</v>
      </c>
      <c r="V316" s="31">
        <f t="shared" si="18"/>
        <v>377831</v>
      </c>
      <c r="W316" s="31">
        <f t="shared" si="18"/>
        <v>0</v>
      </c>
    </row>
    <row r="317" spans="1:23" s="3" customFormat="1" ht="15" customHeight="1" x14ac:dyDescent="0.3">
      <c r="A317" s="35"/>
      <c r="B317" s="33"/>
      <c r="C317" s="34" t="s">
        <v>272</v>
      </c>
      <c r="D317" s="31">
        <f>passengers!P317</f>
        <v>0</v>
      </c>
      <c r="E317" s="31">
        <f>passengers!Q317</f>
        <v>0</v>
      </c>
      <c r="F317" s="31">
        <f>passengers!R317</f>
        <v>0</v>
      </c>
      <c r="G317" s="31">
        <f>passengers!S317</f>
        <v>0</v>
      </c>
      <c r="H317" s="31">
        <f>passengers!AF317</f>
        <v>0</v>
      </c>
      <c r="I317" s="31">
        <f>passengers!AG317</f>
        <v>0</v>
      </c>
      <c r="J317" s="31">
        <f>passengers!AH317</f>
        <v>0</v>
      </c>
      <c r="K317" s="31">
        <f>passengers!AI317</f>
        <v>0</v>
      </c>
      <c r="L317" s="31">
        <f>passengers!AV317</f>
        <v>0</v>
      </c>
      <c r="M317" s="31">
        <f>passengers!AW317</f>
        <v>0</v>
      </c>
      <c r="N317" s="31">
        <f>passengers!AX317</f>
        <v>0</v>
      </c>
      <c r="O317" s="31">
        <f>passengers!AY317</f>
        <v>0</v>
      </c>
      <c r="P317" s="31">
        <f>passengers!BL317</f>
        <v>0</v>
      </c>
      <c r="Q317" s="31">
        <f>passengers!BM317</f>
        <v>0</v>
      </c>
      <c r="R317" s="31">
        <f>passengers!BN317</f>
        <v>0</v>
      </c>
      <c r="S317" s="31">
        <f>passengers!BO317</f>
        <v>0</v>
      </c>
      <c r="T317" s="31">
        <f t="shared" si="18"/>
        <v>0</v>
      </c>
      <c r="U317" s="31">
        <f t="shared" si="18"/>
        <v>0</v>
      </c>
      <c r="V317" s="31">
        <f t="shared" si="18"/>
        <v>0</v>
      </c>
      <c r="W317" s="31">
        <f t="shared" si="18"/>
        <v>0</v>
      </c>
    </row>
    <row r="318" spans="1:23" s="3" customFormat="1" ht="15" customHeight="1" x14ac:dyDescent="0.3">
      <c r="A318" s="35"/>
      <c r="B318" s="33"/>
      <c r="C318" s="34" t="s">
        <v>56</v>
      </c>
      <c r="D318" s="31">
        <f>passengers!P318</f>
        <v>19735</v>
      </c>
      <c r="E318" s="31">
        <f>passengers!Q318</f>
        <v>10529</v>
      </c>
      <c r="F318" s="31">
        <f>passengers!R318</f>
        <v>9206</v>
      </c>
      <c r="G318" s="31">
        <f>passengers!S318</f>
        <v>0</v>
      </c>
      <c r="H318" s="31">
        <f>passengers!AF318</f>
        <v>44002</v>
      </c>
      <c r="I318" s="31">
        <f>passengers!AG318</f>
        <v>22204</v>
      </c>
      <c r="J318" s="31">
        <f>passengers!AH318</f>
        <v>21798</v>
      </c>
      <c r="K318" s="31">
        <f>passengers!AI318</f>
        <v>0</v>
      </c>
      <c r="L318" s="31">
        <f>passengers!AV318</f>
        <v>12693</v>
      </c>
      <c r="M318" s="31">
        <f>passengers!AW318</f>
        <v>6681</v>
      </c>
      <c r="N318" s="31">
        <f>passengers!AX318</f>
        <v>6012</v>
      </c>
      <c r="O318" s="31">
        <f>passengers!AY318</f>
        <v>0</v>
      </c>
      <c r="P318" s="31">
        <f>passengers!BL318</f>
        <v>27525</v>
      </c>
      <c r="Q318" s="31">
        <f>passengers!BM318</f>
        <v>15382</v>
      </c>
      <c r="R318" s="31">
        <f>passengers!BN318</f>
        <v>12143</v>
      </c>
      <c r="S318" s="31">
        <f>passengers!BO318</f>
        <v>0</v>
      </c>
      <c r="T318" s="31">
        <f t="shared" si="18"/>
        <v>103955</v>
      </c>
      <c r="U318" s="31">
        <f t="shared" si="18"/>
        <v>54796</v>
      </c>
      <c r="V318" s="31">
        <f t="shared" si="18"/>
        <v>49159</v>
      </c>
      <c r="W318" s="31">
        <f t="shared" si="18"/>
        <v>0</v>
      </c>
    </row>
    <row r="319" spans="1:23" s="3" customFormat="1" ht="15" customHeight="1" x14ac:dyDescent="0.3">
      <c r="A319" s="35"/>
      <c r="B319" s="33"/>
      <c r="C319" s="34" t="s">
        <v>27</v>
      </c>
      <c r="D319" s="31">
        <f>passengers!P319</f>
        <v>0</v>
      </c>
      <c r="E319" s="31">
        <f>passengers!Q319</f>
        <v>0</v>
      </c>
      <c r="F319" s="31">
        <f>passengers!R319</f>
        <v>0</v>
      </c>
      <c r="G319" s="31">
        <f>passengers!S319</f>
        <v>0</v>
      </c>
      <c r="H319" s="31">
        <f>passengers!AF319</f>
        <v>0</v>
      </c>
      <c r="I319" s="31">
        <f>passengers!AG319</f>
        <v>0</v>
      </c>
      <c r="J319" s="31">
        <f>passengers!AH319</f>
        <v>0</v>
      </c>
      <c r="K319" s="31">
        <f>passengers!AI319</f>
        <v>0</v>
      </c>
      <c r="L319" s="31">
        <f>passengers!AV319</f>
        <v>0</v>
      </c>
      <c r="M319" s="31">
        <f>passengers!AW319</f>
        <v>0</v>
      </c>
      <c r="N319" s="31">
        <f>passengers!AX319</f>
        <v>0</v>
      </c>
      <c r="O319" s="31">
        <f>passengers!AY319</f>
        <v>0</v>
      </c>
      <c r="P319" s="31">
        <f>passengers!BL319</f>
        <v>0</v>
      </c>
      <c r="Q319" s="31">
        <f>passengers!BM319</f>
        <v>0</v>
      </c>
      <c r="R319" s="31">
        <f>passengers!BN319</f>
        <v>0</v>
      </c>
      <c r="S319" s="31">
        <f>passengers!BO319</f>
        <v>0</v>
      </c>
      <c r="T319" s="31">
        <f t="shared" si="18"/>
        <v>0</v>
      </c>
      <c r="U319" s="31">
        <f t="shared" si="18"/>
        <v>0</v>
      </c>
      <c r="V319" s="31">
        <f t="shared" si="18"/>
        <v>0</v>
      </c>
      <c r="W319" s="31">
        <f t="shared" si="18"/>
        <v>0</v>
      </c>
    </row>
    <row r="320" spans="1:23" s="3" customFormat="1" ht="15" customHeight="1" x14ac:dyDescent="0.3">
      <c r="A320" s="35"/>
      <c r="B320" s="33"/>
      <c r="C320" s="37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 spans="1:23" s="3" customFormat="1" ht="15" customHeight="1" x14ac:dyDescent="0.3">
      <c r="A321" s="32"/>
      <c r="B321" s="33" t="s">
        <v>273</v>
      </c>
      <c r="C321" s="34"/>
      <c r="D321" s="31">
        <f>passengers!P321</f>
        <v>622651</v>
      </c>
      <c r="E321" s="31">
        <f>passengers!Q321</f>
        <v>330740</v>
      </c>
      <c r="F321" s="31">
        <f>passengers!R321</f>
        <v>291911</v>
      </c>
      <c r="G321" s="31">
        <f>passengers!S321</f>
        <v>0</v>
      </c>
      <c r="H321" s="31">
        <f>passengers!AF321</f>
        <v>824764</v>
      </c>
      <c r="I321" s="31">
        <f>passengers!AG321</f>
        <v>442246</v>
      </c>
      <c r="J321" s="31">
        <f>passengers!AH321</f>
        <v>382518</v>
      </c>
      <c r="K321" s="31">
        <f>passengers!AI321</f>
        <v>0</v>
      </c>
      <c r="L321" s="31">
        <f>passengers!AV321</f>
        <v>640295</v>
      </c>
      <c r="M321" s="31">
        <f>passengers!AW321</f>
        <v>346963</v>
      </c>
      <c r="N321" s="31">
        <f>passengers!AX321</f>
        <v>293332</v>
      </c>
      <c r="O321" s="31">
        <f>passengers!AY321</f>
        <v>0</v>
      </c>
      <c r="P321" s="31">
        <f>passengers!BL321</f>
        <v>756940</v>
      </c>
      <c r="Q321" s="31">
        <f>passengers!BM321</f>
        <v>409953</v>
      </c>
      <c r="R321" s="31">
        <f>passengers!BN321</f>
        <v>346987</v>
      </c>
      <c r="S321" s="31">
        <f>passengers!BO321</f>
        <v>0</v>
      </c>
      <c r="T321" s="31">
        <f t="shared" ref="T321:W326" si="19">D321+H321+L321+P321</f>
        <v>2844650</v>
      </c>
      <c r="U321" s="31">
        <f t="shared" si="19"/>
        <v>1529902</v>
      </c>
      <c r="V321" s="31">
        <f t="shared" si="19"/>
        <v>1314748</v>
      </c>
      <c r="W321" s="31">
        <f t="shared" si="19"/>
        <v>0</v>
      </c>
    </row>
    <row r="322" spans="1:23" s="3" customFormat="1" ht="15" customHeight="1" x14ac:dyDescent="0.3">
      <c r="A322" s="35"/>
      <c r="B322" s="33"/>
      <c r="C322" s="34" t="s">
        <v>274</v>
      </c>
      <c r="D322" s="31">
        <f>passengers!P322</f>
        <v>29296</v>
      </c>
      <c r="E322" s="31">
        <f>passengers!Q322</f>
        <v>17578</v>
      </c>
      <c r="F322" s="31">
        <f>passengers!R322</f>
        <v>11718</v>
      </c>
      <c r="G322" s="31">
        <f>passengers!S322</f>
        <v>0</v>
      </c>
      <c r="H322" s="31">
        <f>passengers!AF322</f>
        <v>37233</v>
      </c>
      <c r="I322" s="31">
        <f>passengers!AG322</f>
        <v>21863</v>
      </c>
      <c r="J322" s="31">
        <f>passengers!AH322</f>
        <v>15370</v>
      </c>
      <c r="K322" s="31">
        <f>passengers!AI322</f>
        <v>0</v>
      </c>
      <c r="L322" s="31">
        <f>passengers!AV322</f>
        <v>28297</v>
      </c>
      <c r="M322" s="31">
        <f>passengers!AW322</f>
        <v>17550</v>
      </c>
      <c r="N322" s="31">
        <f>passengers!AX322</f>
        <v>10747</v>
      </c>
      <c r="O322" s="31">
        <f>passengers!AY322</f>
        <v>0</v>
      </c>
      <c r="P322" s="31">
        <f>passengers!BL322</f>
        <v>34864</v>
      </c>
      <c r="Q322" s="31">
        <f>passengers!BM322</f>
        <v>18285</v>
      </c>
      <c r="R322" s="31">
        <f>passengers!BN322</f>
        <v>16579</v>
      </c>
      <c r="S322" s="31">
        <f>passengers!BO322</f>
        <v>0</v>
      </c>
      <c r="T322" s="31">
        <f t="shared" si="19"/>
        <v>129690</v>
      </c>
      <c r="U322" s="31">
        <f t="shared" si="19"/>
        <v>75276</v>
      </c>
      <c r="V322" s="31">
        <f t="shared" si="19"/>
        <v>54414</v>
      </c>
      <c r="W322" s="31">
        <f t="shared" si="19"/>
        <v>0</v>
      </c>
    </row>
    <row r="323" spans="1:23" s="3" customFormat="1" ht="15" customHeight="1" x14ac:dyDescent="0.3">
      <c r="A323" s="35"/>
      <c r="B323" s="33"/>
      <c r="C323" s="37" t="s">
        <v>275</v>
      </c>
      <c r="D323" s="31">
        <f>passengers!P323</f>
        <v>0</v>
      </c>
      <c r="E323" s="31">
        <f>passengers!Q323</f>
        <v>0</v>
      </c>
      <c r="F323" s="31">
        <f>passengers!R323</f>
        <v>0</v>
      </c>
      <c r="G323" s="31">
        <f>passengers!S323</f>
        <v>0</v>
      </c>
      <c r="H323" s="31">
        <f>passengers!AF323</f>
        <v>0</v>
      </c>
      <c r="I323" s="31">
        <f>passengers!AG323</f>
        <v>0</v>
      </c>
      <c r="J323" s="31">
        <f>passengers!AH323</f>
        <v>0</v>
      </c>
      <c r="K323" s="31">
        <f>passengers!AI323</f>
        <v>0</v>
      </c>
      <c r="L323" s="31">
        <f>passengers!AV323</f>
        <v>0</v>
      </c>
      <c r="M323" s="31">
        <f>passengers!AW323</f>
        <v>0</v>
      </c>
      <c r="N323" s="31">
        <f>passengers!AX323</f>
        <v>0</v>
      </c>
      <c r="O323" s="31">
        <f>passengers!AY323</f>
        <v>0</v>
      </c>
      <c r="P323" s="31">
        <f>passengers!BL323</f>
        <v>0</v>
      </c>
      <c r="Q323" s="31">
        <f>passengers!BM323</f>
        <v>0</v>
      </c>
      <c r="R323" s="31">
        <f>passengers!BN323</f>
        <v>0</v>
      </c>
      <c r="S323" s="31">
        <f>passengers!BO323</f>
        <v>0</v>
      </c>
      <c r="T323" s="31">
        <f t="shared" si="19"/>
        <v>0</v>
      </c>
      <c r="U323" s="31">
        <f t="shared" si="19"/>
        <v>0</v>
      </c>
      <c r="V323" s="31">
        <f t="shared" si="19"/>
        <v>0</v>
      </c>
      <c r="W323" s="31">
        <f t="shared" si="19"/>
        <v>0</v>
      </c>
    </row>
    <row r="324" spans="1:23" s="3" customFormat="1" ht="15" customHeight="1" x14ac:dyDescent="0.3">
      <c r="A324" s="35"/>
      <c r="B324" s="33"/>
      <c r="C324" s="37" t="s">
        <v>276</v>
      </c>
      <c r="D324" s="31">
        <f>passengers!P324</f>
        <v>29296</v>
      </c>
      <c r="E324" s="31">
        <f>passengers!Q324</f>
        <v>17578</v>
      </c>
      <c r="F324" s="31">
        <f>passengers!R324</f>
        <v>11718</v>
      </c>
      <c r="G324" s="31">
        <f>passengers!S324</f>
        <v>0</v>
      </c>
      <c r="H324" s="31">
        <f>passengers!AF324</f>
        <v>37233</v>
      </c>
      <c r="I324" s="31">
        <f>passengers!AG324</f>
        <v>21863</v>
      </c>
      <c r="J324" s="31">
        <f>passengers!AH324</f>
        <v>15370</v>
      </c>
      <c r="K324" s="31">
        <f>passengers!AI324</f>
        <v>0</v>
      </c>
      <c r="L324" s="31">
        <f>passengers!AV324</f>
        <v>28297</v>
      </c>
      <c r="M324" s="31">
        <f>passengers!AW324</f>
        <v>17550</v>
      </c>
      <c r="N324" s="31">
        <f>passengers!AX324</f>
        <v>10747</v>
      </c>
      <c r="O324" s="31">
        <f>passengers!AY324</f>
        <v>0</v>
      </c>
      <c r="P324" s="31">
        <f>passengers!BL324</f>
        <v>34864</v>
      </c>
      <c r="Q324" s="31">
        <f>passengers!BM324</f>
        <v>18285</v>
      </c>
      <c r="R324" s="31">
        <f>passengers!BN324</f>
        <v>16579</v>
      </c>
      <c r="S324" s="31">
        <f>passengers!BO324</f>
        <v>0</v>
      </c>
      <c r="T324" s="31">
        <f t="shared" si="19"/>
        <v>129690</v>
      </c>
      <c r="U324" s="31">
        <f t="shared" si="19"/>
        <v>75276</v>
      </c>
      <c r="V324" s="31">
        <f t="shared" si="19"/>
        <v>54414</v>
      </c>
      <c r="W324" s="31">
        <f t="shared" si="19"/>
        <v>0</v>
      </c>
    </row>
    <row r="325" spans="1:23" s="3" customFormat="1" ht="15" customHeight="1" x14ac:dyDescent="0.3">
      <c r="A325" s="35"/>
      <c r="B325" s="33"/>
      <c r="C325" s="34" t="s">
        <v>277</v>
      </c>
      <c r="D325" s="31">
        <f>passengers!P325</f>
        <v>0</v>
      </c>
      <c r="E325" s="31">
        <f>passengers!Q325</f>
        <v>0</v>
      </c>
      <c r="F325" s="31">
        <f>passengers!R325</f>
        <v>0</v>
      </c>
      <c r="G325" s="31">
        <f>passengers!S325</f>
        <v>0</v>
      </c>
      <c r="H325" s="31">
        <f>passengers!AF325</f>
        <v>0</v>
      </c>
      <c r="I325" s="31">
        <f>passengers!AG325</f>
        <v>0</v>
      </c>
      <c r="J325" s="31">
        <f>passengers!AH325</f>
        <v>0</v>
      </c>
      <c r="K325" s="31">
        <f>passengers!AI325</f>
        <v>0</v>
      </c>
      <c r="L325" s="31">
        <f>passengers!AV325</f>
        <v>0</v>
      </c>
      <c r="M325" s="31">
        <f>passengers!AW325</f>
        <v>0</v>
      </c>
      <c r="N325" s="31">
        <f>passengers!AX325</f>
        <v>0</v>
      </c>
      <c r="O325" s="31">
        <f>passengers!AY325</f>
        <v>0</v>
      </c>
      <c r="P325" s="31">
        <f>passengers!BL325</f>
        <v>0</v>
      </c>
      <c r="Q325" s="31">
        <f>passengers!BM325</f>
        <v>0</v>
      </c>
      <c r="R325" s="31">
        <f>passengers!BN325</f>
        <v>0</v>
      </c>
      <c r="S325" s="31">
        <f>passengers!BO325</f>
        <v>0</v>
      </c>
      <c r="T325" s="31">
        <f>D325+H325+L325+P325</f>
        <v>0</v>
      </c>
      <c r="U325" s="31">
        <f>E325+I325+M325+Q325</f>
        <v>0</v>
      </c>
      <c r="V325" s="31">
        <f>F325+J325+N325+R325</f>
        <v>0</v>
      </c>
      <c r="W325" s="31">
        <f>G325+K325+O325+S325</f>
        <v>0</v>
      </c>
    </row>
    <row r="326" spans="1:23" s="3" customFormat="1" ht="15" customHeight="1" x14ac:dyDescent="0.3">
      <c r="A326" s="35"/>
      <c r="B326" s="33"/>
      <c r="C326" s="34" t="s">
        <v>27</v>
      </c>
      <c r="D326" s="31">
        <f>passengers!P326</f>
        <v>593355</v>
      </c>
      <c r="E326" s="31">
        <f>passengers!Q326</f>
        <v>313162</v>
      </c>
      <c r="F326" s="31">
        <f>passengers!R326</f>
        <v>280193</v>
      </c>
      <c r="G326" s="31">
        <f>passengers!S326</f>
        <v>0</v>
      </c>
      <c r="H326" s="31">
        <f>passengers!AF326</f>
        <v>787531</v>
      </c>
      <c r="I326" s="31">
        <f>passengers!AG326</f>
        <v>420383</v>
      </c>
      <c r="J326" s="31">
        <f>passengers!AH326</f>
        <v>367148</v>
      </c>
      <c r="K326" s="31">
        <f>passengers!AI326</f>
        <v>0</v>
      </c>
      <c r="L326" s="31">
        <f>passengers!AV326</f>
        <v>611998</v>
      </c>
      <c r="M326" s="31">
        <f>passengers!AW326</f>
        <v>329413</v>
      </c>
      <c r="N326" s="31">
        <f>passengers!AX326</f>
        <v>282585</v>
      </c>
      <c r="O326" s="31">
        <f>passengers!AY326</f>
        <v>0</v>
      </c>
      <c r="P326" s="31">
        <f>passengers!BL326</f>
        <v>722076</v>
      </c>
      <c r="Q326" s="31">
        <f>passengers!BM326</f>
        <v>391668</v>
      </c>
      <c r="R326" s="31">
        <f>passengers!BN326</f>
        <v>330408</v>
      </c>
      <c r="S326" s="31">
        <f>passengers!BO326</f>
        <v>0</v>
      </c>
      <c r="T326" s="31">
        <f t="shared" si="19"/>
        <v>2714960</v>
      </c>
      <c r="U326" s="31">
        <f t="shared" si="19"/>
        <v>1454626</v>
      </c>
      <c r="V326" s="31">
        <f t="shared" si="19"/>
        <v>1260334</v>
      </c>
      <c r="W326" s="31">
        <f t="shared" si="19"/>
        <v>0</v>
      </c>
    </row>
    <row r="327" spans="1:23" s="3" customFormat="1" ht="15" customHeight="1" x14ac:dyDescent="0.3">
      <c r="A327" s="35"/>
      <c r="B327" s="33"/>
      <c r="C327" s="37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 spans="1:23" s="3" customFormat="1" ht="15" customHeight="1" x14ac:dyDescent="0.3">
      <c r="A328" s="32"/>
      <c r="B328" s="33" t="s">
        <v>278</v>
      </c>
      <c r="C328" s="34"/>
      <c r="D328" s="31">
        <f>passengers!P328</f>
        <v>79290</v>
      </c>
      <c r="E328" s="31">
        <f>passengers!Q328</f>
        <v>37289</v>
      </c>
      <c r="F328" s="31">
        <f>passengers!R328</f>
        <v>42001</v>
      </c>
      <c r="G328" s="31">
        <f>passengers!S328</f>
        <v>0</v>
      </c>
      <c r="H328" s="31">
        <f>passengers!AF328</f>
        <v>167070</v>
      </c>
      <c r="I328" s="31">
        <f>passengers!AG328</f>
        <v>77595</v>
      </c>
      <c r="J328" s="31">
        <f>passengers!AH328</f>
        <v>89475</v>
      </c>
      <c r="K328" s="31">
        <f>passengers!AI328</f>
        <v>0</v>
      </c>
      <c r="L328" s="31">
        <f>passengers!AV328</f>
        <v>80563</v>
      </c>
      <c r="M328" s="31">
        <f>passengers!AW328</f>
        <v>40267</v>
      </c>
      <c r="N328" s="31">
        <f>passengers!AX328</f>
        <v>40296</v>
      </c>
      <c r="O328" s="31">
        <f>passengers!AY328</f>
        <v>0</v>
      </c>
      <c r="P328" s="31">
        <f>passengers!BL328</f>
        <v>88922</v>
      </c>
      <c r="Q328" s="31">
        <f>passengers!BM328</f>
        <v>45492</v>
      </c>
      <c r="R328" s="31">
        <f>passengers!BN328</f>
        <v>43430</v>
      </c>
      <c r="S328" s="31">
        <f>passengers!BO328</f>
        <v>0</v>
      </c>
      <c r="T328" s="31">
        <f t="shared" ref="T328:W336" si="20">D328+H328+L328+P328</f>
        <v>415845</v>
      </c>
      <c r="U328" s="31">
        <f t="shared" si="20"/>
        <v>200643</v>
      </c>
      <c r="V328" s="31">
        <f t="shared" si="20"/>
        <v>215202</v>
      </c>
      <c r="W328" s="31">
        <f t="shared" si="20"/>
        <v>0</v>
      </c>
    </row>
    <row r="329" spans="1:23" s="3" customFormat="1" ht="15" customHeight="1" x14ac:dyDescent="0.3">
      <c r="A329" s="35"/>
      <c r="B329" s="33"/>
      <c r="C329" s="34" t="s">
        <v>279</v>
      </c>
      <c r="D329" s="31">
        <f>passengers!P329</f>
        <v>79290</v>
      </c>
      <c r="E329" s="31">
        <f>passengers!Q329</f>
        <v>37289</v>
      </c>
      <c r="F329" s="31">
        <f>passengers!R329</f>
        <v>42001</v>
      </c>
      <c r="G329" s="31">
        <f>passengers!S329</f>
        <v>0</v>
      </c>
      <c r="H329" s="31">
        <f>passengers!AF329</f>
        <v>167070</v>
      </c>
      <c r="I329" s="31">
        <f>passengers!AG329</f>
        <v>77595</v>
      </c>
      <c r="J329" s="31">
        <f>passengers!AH329</f>
        <v>89475</v>
      </c>
      <c r="K329" s="31">
        <f>passengers!AI329</f>
        <v>0</v>
      </c>
      <c r="L329" s="31">
        <f>passengers!AV329</f>
        <v>80563</v>
      </c>
      <c r="M329" s="31">
        <f>passengers!AW329</f>
        <v>40267</v>
      </c>
      <c r="N329" s="31">
        <f>passengers!AX329</f>
        <v>40296</v>
      </c>
      <c r="O329" s="31">
        <f>passengers!AY329</f>
        <v>0</v>
      </c>
      <c r="P329" s="31">
        <f>passengers!BL329</f>
        <v>88922</v>
      </c>
      <c r="Q329" s="31">
        <f>passengers!BM329</f>
        <v>45492</v>
      </c>
      <c r="R329" s="31">
        <f>passengers!BN329</f>
        <v>43430</v>
      </c>
      <c r="S329" s="31">
        <f>passengers!BO329</f>
        <v>0</v>
      </c>
      <c r="T329" s="31">
        <f t="shared" si="20"/>
        <v>415845</v>
      </c>
      <c r="U329" s="31">
        <f t="shared" si="20"/>
        <v>200643</v>
      </c>
      <c r="V329" s="31">
        <f t="shared" si="20"/>
        <v>215202</v>
      </c>
      <c r="W329" s="31">
        <f t="shared" si="20"/>
        <v>0</v>
      </c>
    </row>
    <row r="330" spans="1:23" s="3" customFormat="1" ht="15" customHeight="1" x14ac:dyDescent="0.3">
      <c r="A330" s="35"/>
      <c r="B330" s="33"/>
      <c r="C330" s="37" t="s">
        <v>280</v>
      </c>
      <c r="D330" s="31">
        <f>passengers!P330</f>
        <v>0</v>
      </c>
      <c r="E330" s="31">
        <f>passengers!Q330</f>
        <v>0</v>
      </c>
      <c r="F330" s="31">
        <f>passengers!R330</f>
        <v>0</v>
      </c>
      <c r="G330" s="31">
        <f>passengers!S330</f>
        <v>0</v>
      </c>
      <c r="H330" s="31">
        <f>passengers!AF330</f>
        <v>0</v>
      </c>
      <c r="I330" s="31">
        <f>passengers!AG330</f>
        <v>0</v>
      </c>
      <c r="J330" s="31">
        <f>passengers!AH330</f>
        <v>0</v>
      </c>
      <c r="K330" s="31">
        <f>passengers!AI330</f>
        <v>0</v>
      </c>
      <c r="L330" s="31">
        <f>passengers!AV330</f>
        <v>0</v>
      </c>
      <c r="M330" s="31">
        <f>passengers!AW330</f>
        <v>0</v>
      </c>
      <c r="N330" s="31">
        <f>passengers!AX330</f>
        <v>0</v>
      </c>
      <c r="O330" s="31">
        <f>passengers!AY330</f>
        <v>0</v>
      </c>
      <c r="P330" s="31">
        <f>passengers!BL330</f>
        <v>0</v>
      </c>
      <c r="Q330" s="31">
        <f>passengers!BM330</f>
        <v>0</v>
      </c>
      <c r="R330" s="31">
        <f>passengers!BN330</f>
        <v>0</v>
      </c>
      <c r="S330" s="31">
        <f>passengers!BO330</f>
        <v>0</v>
      </c>
      <c r="T330" s="31">
        <f t="shared" si="20"/>
        <v>0</v>
      </c>
      <c r="U330" s="31">
        <f t="shared" si="20"/>
        <v>0</v>
      </c>
      <c r="V330" s="31">
        <f t="shared" si="20"/>
        <v>0</v>
      </c>
      <c r="W330" s="31">
        <f t="shared" si="20"/>
        <v>0</v>
      </c>
    </row>
    <row r="331" spans="1:23" s="3" customFormat="1" ht="15" customHeight="1" x14ac:dyDescent="0.3">
      <c r="A331" s="35"/>
      <c r="B331" s="33"/>
      <c r="C331" s="37" t="s">
        <v>281</v>
      </c>
      <c r="D331" s="31">
        <f>passengers!P331</f>
        <v>79290</v>
      </c>
      <c r="E331" s="31">
        <f>passengers!Q331</f>
        <v>37289</v>
      </c>
      <c r="F331" s="31">
        <f>passengers!R331</f>
        <v>42001</v>
      </c>
      <c r="G331" s="31">
        <f>passengers!S331</f>
        <v>0</v>
      </c>
      <c r="H331" s="31">
        <f>passengers!AF331</f>
        <v>167070</v>
      </c>
      <c r="I331" s="31">
        <f>passengers!AG331</f>
        <v>77595</v>
      </c>
      <c r="J331" s="31">
        <f>passengers!AH331</f>
        <v>89475</v>
      </c>
      <c r="K331" s="31">
        <f>passengers!AI331</f>
        <v>0</v>
      </c>
      <c r="L331" s="31">
        <f>passengers!AV331</f>
        <v>80563</v>
      </c>
      <c r="M331" s="31">
        <f>passengers!AW331</f>
        <v>40267</v>
      </c>
      <c r="N331" s="31">
        <f>passengers!AX331</f>
        <v>40296</v>
      </c>
      <c r="O331" s="31">
        <f>passengers!AY331</f>
        <v>0</v>
      </c>
      <c r="P331" s="31">
        <f>passengers!BL331</f>
        <v>88922</v>
      </c>
      <c r="Q331" s="31">
        <f>passengers!BM331</f>
        <v>45492</v>
      </c>
      <c r="R331" s="31">
        <f>passengers!BN331</f>
        <v>43430</v>
      </c>
      <c r="S331" s="31">
        <f>passengers!BO331</f>
        <v>0</v>
      </c>
      <c r="T331" s="31">
        <f t="shared" si="20"/>
        <v>415845</v>
      </c>
      <c r="U331" s="31">
        <f t="shared" si="20"/>
        <v>200643</v>
      </c>
      <c r="V331" s="31">
        <f t="shared" si="20"/>
        <v>215202</v>
      </c>
      <c r="W331" s="31">
        <f t="shared" si="20"/>
        <v>0</v>
      </c>
    </row>
    <row r="332" spans="1:23" s="3" customFormat="1" ht="15" customHeight="1" x14ac:dyDescent="0.3">
      <c r="A332" s="35"/>
      <c r="B332" s="33"/>
      <c r="C332" s="37" t="s">
        <v>282</v>
      </c>
      <c r="D332" s="31">
        <f>passengers!P332</f>
        <v>0</v>
      </c>
      <c r="E332" s="31">
        <f>passengers!Q332</f>
        <v>0</v>
      </c>
      <c r="F332" s="31">
        <f>passengers!R332</f>
        <v>0</v>
      </c>
      <c r="G332" s="31">
        <f>passengers!S332</f>
        <v>0</v>
      </c>
      <c r="H332" s="31">
        <f>passengers!AF332</f>
        <v>0</v>
      </c>
      <c r="I332" s="31">
        <f>passengers!AG332</f>
        <v>0</v>
      </c>
      <c r="J332" s="31">
        <f>passengers!AH332</f>
        <v>0</v>
      </c>
      <c r="K332" s="31">
        <f>passengers!AI332</f>
        <v>0</v>
      </c>
      <c r="L332" s="31">
        <f>passengers!AV332</f>
        <v>0</v>
      </c>
      <c r="M332" s="31">
        <f>passengers!AW332</f>
        <v>0</v>
      </c>
      <c r="N332" s="31">
        <f>passengers!AX332</f>
        <v>0</v>
      </c>
      <c r="O332" s="31">
        <f>passengers!AY332</f>
        <v>0</v>
      </c>
      <c r="P332" s="31">
        <f>passengers!BL332</f>
        <v>0</v>
      </c>
      <c r="Q332" s="31">
        <f>passengers!BM332</f>
        <v>0</v>
      </c>
      <c r="R332" s="31">
        <f>passengers!BN332</f>
        <v>0</v>
      </c>
      <c r="S332" s="31">
        <f>passengers!BO332</f>
        <v>0</v>
      </c>
      <c r="T332" s="31">
        <f t="shared" si="20"/>
        <v>0</v>
      </c>
      <c r="U332" s="31">
        <f t="shared" si="20"/>
        <v>0</v>
      </c>
      <c r="V332" s="31">
        <f t="shared" si="20"/>
        <v>0</v>
      </c>
      <c r="W332" s="31">
        <f t="shared" si="20"/>
        <v>0</v>
      </c>
    </row>
    <row r="333" spans="1:23" s="3" customFormat="1" ht="15" customHeight="1" x14ac:dyDescent="0.3">
      <c r="A333" s="35"/>
      <c r="B333" s="33"/>
      <c r="C333" s="34" t="s">
        <v>283</v>
      </c>
      <c r="D333" s="31">
        <f>passengers!P333</f>
        <v>0</v>
      </c>
      <c r="E333" s="31">
        <f>passengers!Q333</f>
        <v>0</v>
      </c>
      <c r="F333" s="31">
        <f>passengers!R333</f>
        <v>0</v>
      </c>
      <c r="G333" s="31">
        <f>passengers!S333</f>
        <v>0</v>
      </c>
      <c r="H333" s="31">
        <f>passengers!AF333</f>
        <v>0</v>
      </c>
      <c r="I333" s="31">
        <f>passengers!AG333</f>
        <v>0</v>
      </c>
      <c r="J333" s="31">
        <f>passengers!AH333</f>
        <v>0</v>
      </c>
      <c r="K333" s="31">
        <f>passengers!AI333</f>
        <v>0</v>
      </c>
      <c r="L333" s="31">
        <f>passengers!AV333</f>
        <v>0</v>
      </c>
      <c r="M333" s="31">
        <f>passengers!AW333</f>
        <v>0</v>
      </c>
      <c r="N333" s="31">
        <f>passengers!AX333</f>
        <v>0</v>
      </c>
      <c r="O333" s="31">
        <f>passengers!AY333</f>
        <v>0</v>
      </c>
      <c r="P333" s="31">
        <f>passengers!BL333</f>
        <v>0</v>
      </c>
      <c r="Q333" s="31">
        <f>passengers!BM333</f>
        <v>0</v>
      </c>
      <c r="R333" s="31">
        <f>passengers!BN333</f>
        <v>0</v>
      </c>
      <c r="S333" s="31">
        <f>passengers!BO333</f>
        <v>0</v>
      </c>
      <c r="T333" s="31">
        <f t="shared" si="20"/>
        <v>0</v>
      </c>
      <c r="U333" s="31">
        <f t="shared" si="20"/>
        <v>0</v>
      </c>
      <c r="V333" s="31">
        <f t="shared" si="20"/>
        <v>0</v>
      </c>
      <c r="W333" s="31">
        <f t="shared" si="20"/>
        <v>0</v>
      </c>
    </row>
    <row r="334" spans="1:23" s="3" customFormat="1" ht="15" customHeight="1" x14ac:dyDescent="0.3">
      <c r="A334" s="35"/>
      <c r="B334" s="33"/>
      <c r="C334" s="34" t="s">
        <v>284</v>
      </c>
      <c r="D334" s="31">
        <f>passengers!P334</f>
        <v>0</v>
      </c>
      <c r="E334" s="31">
        <f>passengers!Q334</f>
        <v>0</v>
      </c>
      <c r="F334" s="31">
        <f>passengers!R334</f>
        <v>0</v>
      </c>
      <c r="G334" s="31">
        <f>passengers!S334</f>
        <v>0</v>
      </c>
      <c r="H334" s="31">
        <f>passengers!AF334</f>
        <v>0</v>
      </c>
      <c r="I334" s="31">
        <f>passengers!AG334</f>
        <v>0</v>
      </c>
      <c r="J334" s="31">
        <f>passengers!AH334</f>
        <v>0</v>
      </c>
      <c r="K334" s="31">
        <f>passengers!AI334</f>
        <v>0</v>
      </c>
      <c r="L334" s="31">
        <f>passengers!AV334</f>
        <v>0</v>
      </c>
      <c r="M334" s="31">
        <f>passengers!AW334</f>
        <v>0</v>
      </c>
      <c r="N334" s="31">
        <f>passengers!AX334</f>
        <v>0</v>
      </c>
      <c r="O334" s="31">
        <f>passengers!AY334</f>
        <v>0</v>
      </c>
      <c r="P334" s="31">
        <f>passengers!BL334</f>
        <v>0</v>
      </c>
      <c r="Q334" s="31">
        <f>passengers!BM334</f>
        <v>0</v>
      </c>
      <c r="R334" s="31">
        <f>passengers!BN334</f>
        <v>0</v>
      </c>
      <c r="S334" s="31">
        <f>passengers!BO334</f>
        <v>0</v>
      </c>
      <c r="T334" s="31">
        <f t="shared" si="20"/>
        <v>0</v>
      </c>
      <c r="U334" s="31">
        <f t="shared" si="20"/>
        <v>0</v>
      </c>
      <c r="V334" s="31">
        <f t="shared" si="20"/>
        <v>0</v>
      </c>
      <c r="W334" s="31">
        <f t="shared" si="20"/>
        <v>0</v>
      </c>
    </row>
    <row r="335" spans="1:23" s="3" customFormat="1" ht="15" customHeight="1" x14ac:dyDescent="0.3">
      <c r="A335" s="35"/>
      <c r="B335" s="33"/>
      <c r="C335" s="34" t="s">
        <v>56</v>
      </c>
      <c r="D335" s="31">
        <f>passengers!P335</f>
        <v>0</v>
      </c>
      <c r="E335" s="31">
        <f>passengers!Q335</f>
        <v>0</v>
      </c>
      <c r="F335" s="31">
        <f>passengers!R335</f>
        <v>0</v>
      </c>
      <c r="G335" s="31">
        <f>passengers!S335</f>
        <v>0</v>
      </c>
      <c r="H335" s="31">
        <f>passengers!AF335</f>
        <v>0</v>
      </c>
      <c r="I335" s="31">
        <f>passengers!AG335</f>
        <v>0</v>
      </c>
      <c r="J335" s="31">
        <f>passengers!AH335</f>
        <v>0</v>
      </c>
      <c r="K335" s="31">
        <f>passengers!AI335</f>
        <v>0</v>
      </c>
      <c r="L335" s="31">
        <f>passengers!AV335</f>
        <v>0</v>
      </c>
      <c r="M335" s="31">
        <f>passengers!AW335</f>
        <v>0</v>
      </c>
      <c r="N335" s="31">
        <f>passengers!AX335</f>
        <v>0</v>
      </c>
      <c r="O335" s="31">
        <f>passengers!AY335</f>
        <v>0</v>
      </c>
      <c r="P335" s="31">
        <f>passengers!BL335</f>
        <v>0</v>
      </c>
      <c r="Q335" s="31">
        <f>passengers!BM335</f>
        <v>0</v>
      </c>
      <c r="R335" s="31">
        <f>passengers!BN335</f>
        <v>0</v>
      </c>
      <c r="S335" s="31">
        <f>passengers!BO335</f>
        <v>0</v>
      </c>
      <c r="T335" s="31">
        <f t="shared" si="20"/>
        <v>0</v>
      </c>
      <c r="U335" s="31">
        <f t="shared" si="20"/>
        <v>0</v>
      </c>
      <c r="V335" s="31">
        <f t="shared" si="20"/>
        <v>0</v>
      </c>
      <c r="W335" s="31">
        <f t="shared" si="20"/>
        <v>0</v>
      </c>
    </row>
    <row r="336" spans="1:23" s="3" customFormat="1" ht="15" customHeight="1" x14ac:dyDescent="0.3">
      <c r="A336" s="35"/>
      <c r="B336" s="33"/>
      <c r="C336" s="34" t="s">
        <v>27</v>
      </c>
      <c r="D336" s="31">
        <f>passengers!P336</f>
        <v>0</v>
      </c>
      <c r="E336" s="31">
        <f>passengers!Q336</f>
        <v>0</v>
      </c>
      <c r="F336" s="31">
        <f>passengers!R336</f>
        <v>0</v>
      </c>
      <c r="G336" s="31">
        <f>passengers!S336</f>
        <v>0</v>
      </c>
      <c r="H336" s="31">
        <f>passengers!AF336</f>
        <v>0</v>
      </c>
      <c r="I336" s="31">
        <f>passengers!AG336</f>
        <v>0</v>
      </c>
      <c r="J336" s="31">
        <f>passengers!AH336</f>
        <v>0</v>
      </c>
      <c r="K336" s="31">
        <f>passengers!AI336</f>
        <v>0</v>
      </c>
      <c r="L336" s="31">
        <f>passengers!AV336</f>
        <v>0</v>
      </c>
      <c r="M336" s="31">
        <f>passengers!AW336</f>
        <v>0</v>
      </c>
      <c r="N336" s="31">
        <f>passengers!AX336</f>
        <v>0</v>
      </c>
      <c r="O336" s="31">
        <f>passengers!AY336</f>
        <v>0</v>
      </c>
      <c r="P336" s="31">
        <f>passengers!BL336</f>
        <v>0</v>
      </c>
      <c r="Q336" s="31">
        <f>passengers!BM336</f>
        <v>0</v>
      </c>
      <c r="R336" s="31">
        <f>passengers!BN336</f>
        <v>0</v>
      </c>
      <c r="S336" s="31">
        <f>passengers!BO336</f>
        <v>0</v>
      </c>
      <c r="T336" s="31">
        <f t="shared" si="20"/>
        <v>0</v>
      </c>
      <c r="U336" s="31">
        <f t="shared" si="20"/>
        <v>0</v>
      </c>
      <c r="V336" s="31">
        <f t="shared" si="20"/>
        <v>0</v>
      </c>
      <c r="W336" s="31">
        <f t="shared" si="20"/>
        <v>0</v>
      </c>
    </row>
    <row r="337" spans="1:23" s="3" customFormat="1" ht="15" customHeight="1" x14ac:dyDescent="0.3">
      <c r="A337" s="35"/>
      <c r="B337" s="33"/>
      <c r="C337" s="37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 spans="1:23" s="3" customFormat="1" ht="15" customHeight="1" x14ac:dyDescent="0.3">
      <c r="A338" s="32"/>
      <c r="B338" s="33" t="s">
        <v>285</v>
      </c>
      <c r="C338" s="34"/>
      <c r="D338" s="31">
        <f>passengers!P338</f>
        <v>652377</v>
      </c>
      <c r="E338" s="31">
        <f>passengers!Q338</f>
        <v>339409</v>
      </c>
      <c r="F338" s="31">
        <f>passengers!R338</f>
        <v>312968</v>
      </c>
      <c r="G338" s="31">
        <f>passengers!S338</f>
        <v>0</v>
      </c>
      <c r="H338" s="31">
        <f>passengers!AF338</f>
        <v>1212475</v>
      </c>
      <c r="I338" s="31">
        <f>passengers!AG338</f>
        <v>638421</v>
      </c>
      <c r="J338" s="31">
        <f>passengers!AH338</f>
        <v>574054</v>
      </c>
      <c r="K338" s="31">
        <f>passengers!AI338</f>
        <v>0</v>
      </c>
      <c r="L338" s="31">
        <f>passengers!AV338</f>
        <v>744433</v>
      </c>
      <c r="M338" s="31">
        <f>passengers!AW338</f>
        <v>388607</v>
      </c>
      <c r="N338" s="31">
        <f>passengers!AX338</f>
        <v>355826</v>
      </c>
      <c r="O338" s="31">
        <f>passengers!AY338</f>
        <v>0</v>
      </c>
      <c r="P338" s="31">
        <f>passengers!BL338</f>
        <v>769504</v>
      </c>
      <c r="Q338" s="31">
        <f>passengers!BM338</f>
        <v>401466</v>
      </c>
      <c r="R338" s="31">
        <f>passengers!BN338</f>
        <v>368038</v>
      </c>
      <c r="S338" s="31">
        <f>passengers!BO338</f>
        <v>0</v>
      </c>
      <c r="T338" s="31">
        <f t="shared" ref="T338:W355" si="21">D338+H338+L338+P338</f>
        <v>3378789</v>
      </c>
      <c r="U338" s="31">
        <f t="shared" si="21"/>
        <v>1767903</v>
      </c>
      <c r="V338" s="31">
        <f t="shared" si="21"/>
        <v>1610886</v>
      </c>
      <c r="W338" s="31">
        <f t="shared" si="21"/>
        <v>0</v>
      </c>
    </row>
    <row r="339" spans="1:23" s="3" customFormat="1" ht="15" customHeight="1" x14ac:dyDescent="0.3">
      <c r="A339" s="35"/>
      <c r="B339" s="33"/>
      <c r="C339" s="34" t="s">
        <v>286</v>
      </c>
      <c r="D339" s="31">
        <f>passengers!P339</f>
        <v>205290</v>
      </c>
      <c r="E339" s="31">
        <f>passengers!Q339</f>
        <v>108405</v>
      </c>
      <c r="F339" s="31">
        <f>passengers!R339</f>
        <v>96885</v>
      </c>
      <c r="G339" s="31">
        <f>passengers!S339</f>
        <v>0</v>
      </c>
      <c r="H339" s="31">
        <f>passengers!AF339</f>
        <v>367137</v>
      </c>
      <c r="I339" s="31">
        <f>passengers!AG339</f>
        <v>189086</v>
      </c>
      <c r="J339" s="31">
        <f>passengers!AH339</f>
        <v>178051</v>
      </c>
      <c r="K339" s="31">
        <f>passengers!AI339</f>
        <v>0</v>
      </c>
      <c r="L339" s="31">
        <f>passengers!AV339</f>
        <v>238923</v>
      </c>
      <c r="M339" s="31">
        <f>passengers!AW339</f>
        <v>124114</v>
      </c>
      <c r="N339" s="31">
        <f>passengers!AX339</f>
        <v>114809</v>
      </c>
      <c r="O339" s="31">
        <f>passengers!AY339</f>
        <v>0</v>
      </c>
      <c r="P339" s="31">
        <f>passengers!BL339</f>
        <v>249879</v>
      </c>
      <c r="Q339" s="31">
        <f>passengers!BM339</f>
        <v>130714</v>
      </c>
      <c r="R339" s="31">
        <f>passengers!BN339</f>
        <v>119165</v>
      </c>
      <c r="S339" s="31">
        <f>passengers!BO339</f>
        <v>0</v>
      </c>
      <c r="T339" s="31">
        <f t="shared" si="21"/>
        <v>1061229</v>
      </c>
      <c r="U339" s="31">
        <f t="shared" si="21"/>
        <v>552319</v>
      </c>
      <c r="V339" s="31">
        <f t="shared" si="21"/>
        <v>508910</v>
      </c>
      <c r="W339" s="31">
        <f t="shared" si="21"/>
        <v>0</v>
      </c>
    </row>
    <row r="340" spans="1:23" s="3" customFormat="1" ht="15" customHeight="1" x14ac:dyDescent="0.3">
      <c r="A340" s="35"/>
      <c r="B340" s="33"/>
      <c r="C340" s="37" t="s">
        <v>287</v>
      </c>
      <c r="D340" s="31">
        <f>passengers!P340</f>
        <v>156429</v>
      </c>
      <c r="E340" s="31">
        <f>passengers!Q340</f>
        <v>83709</v>
      </c>
      <c r="F340" s="31">
        <f>passengers!R340</f>
        <v>72720</v>
      </c>
      <c r="G340" s="31">
        <f>passengers!S340</f>
        <v>0</v>
      </c>
      <c r="H340" s="31">
        <f>passengers!AF340</f>
        <v>277951</v>
      </c>
      <c r="I340" s="31">
        <f>passengers!AG340</f>
        <v>146204</v>
      </c>
      <c r="J340" s="31">
        <f>passengers!AH340</f>
        <v>131747</v>
      </c>
      <c r="K340" s="31">
        <f>passengers!AI340</f>
        <v>0</v>
      </c>
      <c r="L340" s="31">
        <f>passengers!AV340</f>
        <v>163360</v>
      </c>
      <c r="M340" s="31">
        <f>passengers!AW340</f>
        <v>88351</v>
      </c>
      <c r="N340" s="31">
        <f>passengers!AX340</f>
        <v>75009</v>
      </c>
      <c r="O340" s="31">
        <f>passengers!AY340</f>
        <v>0</v>
      </c>
      <c r="P340" s="31">
        <f>passengers!BL340</f>
        <v>169706</v>
      </c>
      <c r="Q340" s="31">
        <f>passengers!BM340</f>
        <v>92687</v>
      </c>
      <c r="R340" s="31">
        <f>passengers!BN340</f>
        <v>77019</v>
      </c>
      <c r="S340" s="31">
        <f>passengers!BO340</f>
        <v>0</v>
      </c>
      <c r="T340" s="31">
        <f t="shared" si="21"/>
        <v>767446</v>
      </c>
      <c r="U340" s="31">
        <f t="shared" si="21"/>
        <v>410951</v>
      </c>
      <c r="V340" s="31">
        <f t="shared" si="21"/>
        <v>356495</v>
      </c>
      <c r="W340" s="31">
        <f t="shared" si="21"/>
        <v>0</v>
      </c>
    </row>
    <row r="341" spans="1:23" s="3" customFormat="1" ht="15" customHeight="1" x14ac:dyDescent="0.3">
      <c r="A341" s="35"/>
      <c r="B341" s="33"/>
      <c r="C341" s="37" t="s">
        <v>288</v>
      </c>
      <c r="D341" s="31">
        <f>passengers!P341</f>
        <v>48861</v>
      </c>
      <c r="E341" s="31">
        <f>passengers!Q341</f>
        <v>24696</v>
      </c>
      <c r="F341" s="31">
        <f>passengers!R341</f>
        <v>24165</v>
      </c>
      <c r="G341" s="31">
        <f>passengers!S341</f>
        <v>0</v>
      </c>
      <c r="H341" s="31">
        <f>passengers!AF341</f>
        <v>89186</v>
      </c>
      <c r="I341" s="31">
        <f>passengers!AG341</f>
        <v>42882</v>
      </c>
      <c r="J341" s="31">
        <f>passengers!AH341</f>
        <v>46304</v>
      </c>
      <c r="K341" s="31">
        <f>passengers!AI341</f>
        <v>0</v>
      </c>
      <c r="L341" s="31">
        <f>passengers!AV341</f>
        <v>75563</v>
      </c>
      <c r="M341" s="31">
        <f>passengers!AW341</f>
        <v>35763</v>
      </c>
      <c r="N341" s="31">
        <f>passengers!AX341</f>
        <v>39800</v>
      </c>
      <c r="O341" s="31">
        <f>passengers!AY341</f>
        <v>0</v>
      </c>
      <c r="P341" s="31">
        <f>passengers!BL341</f>
        <v>80173</v>
      </c>
      <c r="Q341" s="31">
        <f>passengers!BM341</f>
        <v>38027</v>
      </c>
      <c r="R341" s="31">
        <f>passengers!BN341</f>
        <v>42146</v>
      </c>
      <c r="S341" s="31">
        <f>passengers!BO341</f>
        <v>0</v>
      </c>
      <c r="T341" s="31">
        <f t="shared" si="21"/>
        <v>293783</v>
      </c>
      <c r="U341" s="31">
        <f t="shared" si="21"/>
        <v>141368</v>
      </c>
      <c r="V341" s="31">
        <f t="shared" si="21"/>
        <v>152415</v>
      </c>
      <c r="W341" s="31">
        <f t="shared" si="21"/>
        <v>0</v>
      </c>
    </row>
    <row r="342" spans="1:23" s="3" customFormat="1" ht="15" customHeight="1" x14ac:dyDescent="0.3">
      <c r="A342" s="35"/>
      <c r="B342" s="33"/>
      <c r="C342" s="37" t="s">
        <v>289</v>
      </c>
      <c r="D342" s="31">
        <f>passengers!P342</f>
        <v>0</v>
      </c>
      <c r="E342" s="31">
        <f>passengers!Q342</f>
        <v>0</v>
      </c>
      <c r="F342" s="31">
        <f>passengers!R342</f>
        <v>0</v>
      </c>
      <c r="G342" s="31">
        <f>passengers!S342</f>
        <v>0</v>
      </c>
      <c r="H342" s="31">
        <f>passengers!AF342</f>
        <v>0</v>
      </c>
      <c r="I342" s="31">
        <f>passengers!AG342</f>
        <v>0</v>
      </c>
      <c r="J342" s="31">
        <f>passengers!AH342</f>
        <v>0</v>
      </c>
      <c r="K342" s="31">
        <f>passengers!AI342</f>
        <v>0</v>
      </c>
      <c r="L342" s="31">
        <f>passengers!AV342</f>
        <v>0</v>
      </c>
      <c r="M342" s="31">
        <f>passengers!AW342</f>
        <v>0</v>
      </c>
      <c r="N342" s="31">
        <f>passengers!AX342</f>
        <v>0</v>
      </c>
      <c r="O342" s="31">
        <f>passengers!AY342</f>
        <v>0</v>
      </c>
      <c r="P342" s="31">
        <f>passengers!BL342</f>
        <v>0</v>
      </c>
      <c r="Q342" s="31">
        <f>passengers!BM342</f>
        <v>0</v>
      </c>
      <c r="R342" s="31">
        <f>passengers!BN342</f>
        <v>0</v>
      </c>
      <c r="S342" s="31">
        <f>passengers!BO342</f>
        <v>0</v>
      </c>
      <c r="T342" s="31">
        <f t="shared" si="21"/>
        <v>0</v>
      </c>
      <c r="U342" s="31">
        <f t="shared" si="21"/>
        <v>0</v>
      </c>
      <c r="V342" s="31">
        <f t="shared" si="21"/>
        <v>0</v>
      </c>
      <c r="W342" s="31">
        <f t="shared" si="21"/>
        <v>0</v>
      </c>
    </row>
    <row r="343" spans="1:23" s="3" customFormat="1" ht="15" customHeight="1" x14ac:dyDescent="0.3">
      <c r="A343" s="35"/>
      <c r="B343" s="33"/>
      <c r="C343" s="34" t="s">
        <v>290</v>
      </c>
      <c r="D343" s="31">
        <f>passengers!P343</f>
        <v>94333</v>
      </c>
      <c r="E343" s="31">
        <f>passengers!Q343</f>
        <v>48339</v>
      </c>
      <c r="F343" s="31">
        <f>passengers!R343</f>
        <v>45994</v>
      </c>
      <c r="G343" s="31">
        <f>passengers!S343</f>
        <v>0</v>
      </c>
      <c r="H343" s="31">
        <f>passengers!AF343</f>
        <v>146331</v>
      </c>
      <c r="I343" s="31">
        <f>passengers!AG343</f>
        <v>75845</v>
      </c>
      <c r="J343" s="31">
        <f>passengers!AH343</f>
        <v>70486</v>
      </c>
      <c r="K343" s="31">
        <f>passengers!AI343</f>
        <v>0</v>
      </c>
      <c r="L343" s="31">
        <f>passengers!AV343</f>
        <v>114663</v>
      </c>
      <c r="M343" s="31">
        <f>passengers!AW343</f>
        <v>58560</v>
      </c>
      <c r="N343" s="31">
        <f>passengers!AX343</f>
        <v>56103</v>
      </c>
      <c r="O343" s="31">
        <f>passengers!AY343</f>
        <v>0</v>
      </c>
      <c r="P343" s="31">
        <f>passengers!BL343</f>
        <v>127677</v>
      </c>
      <c r="Q343" s="31">
        <f>passengers!BM343</f>
        <v>64503</v>
      </c>
      <c r="R343" s="31">
        <f>passengers!BN343</f>
        <v>63174</v>
      </c>
      <c r="S343" s="31">
        <f>passengers!BO343</f>
        <v>0</v>
      </c>
      <c r="T343" s="31">
        <f t="shared" si="21"/>
        <v>483004</v>
      </c>
      <c r="U343" s="31">
        <f t="shared" si="21"/>
        <v>247247</v>
      </c>
      <c r="V343" s="31">
        <f t="shared" si="21"/>
        <v>235757</v>
      </c>
      <c r="W343" s="31">
        <f t="shared" si="21"/>
        <v>0</v>
      </c>
    </row>
    <row r="344" spans="1:23" s="3" customFormat="1" ht="15" customHeight="1" x14ac:dyDescent="0.3">
      <c r="A344" s="35"/>
      <c r="B344" s="33"/>
      <c r="C344" s="37" t="s">
        <v>135</v>
      </c>
      <c r="D344" s="31">
        <f>passengers!P344</f>
        <v>83757</v>
      </c>
      <c r="E344" s="31">
        <f>passengers!Q344</f>
        <v>44071</v>
      </c>
      <c r="F344" s="31">
        <f>passengers!R344</f>
        <v>39686</v>
      </c>
      <c r="G344" s="31">
        <f>passengers!S344</f>
        <v>0</v>
      </c>
      <c r="H344" s="31">
        <f>passengers!AF344</f>
        <v>129007</v>
      </c>
      <c r="I344" s="31">
        <f>passengers!AG344</f>
        <v>68900</v>
      </c>
      <c r="J344" s="31">
        <f>passengers!AH344</f>
        <v>60107</v>
      </c>
      <c r="K344" s="31">
        <f>passengers!AI344</f>
        <v>0</v>
      </c>
      <c r="L344" s="31">
        <f>passengers!AV344</f>
        <v>101586</v>
      </c>
      <c r="M344" s="31">
        <f>passengers!AW344</f>
        <v>53503</v>
      </c>
      <c r="N344" s="31">
        <f>passengers!AX344</f>
        <v>48083</v>
      </c>
      <c r="O344" s="31">
        <f>passengers!AY344</f>
        <v>0</v>
      </c>
      <c r="P344" s="31">
        <f>passengers!BL344</f>
        <v>114602</v>
      </c>
      <c r="Q344" s="31">
        <f>passengers!BM344</f>
        <v>59471</v>
      </c>
      <c r="R344" s="31">
        <f>passengers!BN344</f>
        <v>55131</v>
      </c>
      <c r="S344" s="31">
        <f>passengers!BO344</f>
        <v>0</v>
      </c>
      <c r="T344" s="31">
        <f t="shared" si="21"/>
        <v>428952</v>
      </c>
      <c r="U344" s="31">
        <f t="shared" si="21"/>
        <v>225945</v>
      </c>
      <c r="V344" s="31">
        <f t="shared" si="21"/>
        <v>203007</v>
      </c>
      <c r="W344" s="31">
        <f t="shared" si="21"/>
        <v>0</v>
      </c>
    </row>
    <row r="345" spans="1:23" s="3" customFormat="1" ht="15" customHeight="1" x14ac:dyDescent="0.3">
      <c r="A345" s="35"/>
      <c r="B345" s="33"/>
      <c r="C345" s="37" t="s">
        <v>136</v>
      </c>
      <c r="D345" s="31">
        <f>passengers!P345</f>
        <v>10576</v>
      </c>
      <c r="E345" s="31">
        <f>passengers!Q345</f>
        <v>4268</v>
      </c>
      <c r="F345" s="31">
        <f>passengers!R345</f>
        <v>6308</v>
      </c>
      <c r="G345" s="31">
        <f>passengers!S345</f>
        <v>0</v>
      </c>
      <c r="H345" s="31">
        <f>passengers!AF345</f>
        <v>17324</v>
      </c>
      <c r="I345" s="31">
        <f>passengers!AG345</f>
        <v>6945</v>
      </c>
      <c r="J345" s="31">
        <f>passengers!AH345</f>
        <v>10379</v>
      </c>
      <c r="K345" s="31">
        <f>passengers!AI345</f>
        <v>0</v>
      </c>
      <c r="L345" s="31">
        <f>passengers!AV345</f>
        <v>13077</v>
      </c>
      <c r="M345" s="31">
        <f>passengers!AW345</f>
        <v>5057</v>
      </c>
      <c r="N345" s="31">
        <f>passengers!AX345</f>
        <v>8020</v>
      </c>
      <c r="O345" s="31">
        <f>passengers!AY345</f>
        <v>0</v>
      </c>
      <c r="P345" s="31">
        <f>passengers!BL345</f>
        <v>13075</v>
      </c>
      <c r="Q345" s="31">
        <f>passengers!BM345</f>
        <v>5032</v>
      </c>
      <c r="R345" s="31">
        <f>passengers!BN345</f>
        <v>8043</v>
      </c>
      <c r="S345" s="31">
        <f>passengers!BO345</f>
        <v>0</v>
      </c>
      <c r="T345" s="31">
        <f t="shared" si="21"/>
        <v>54052</v>
      </c>
      <c r="U345" s="31">
        <f t="shared" si="21"/>
        <v>21302</v>
      </c>
      <c r="V345" s="31">
        <f t="shared" si="21"/>
        <v>32750</v>
      </c>
      <c r="W345" s="31">
        <f t="shared" si="21"/>
        <v>0</v>
      </c>
    </row>
    <row r="346" spans="1:23" s="3" customFormat="1" ht="15" customHeight="1" x14ac:dyDescent="0.3">
      <c r="A346" s="35"/>
      <c r="B346" s="33"/>
      <c r="C346" s="34" t="s">
        <v>291</v>
      </c>
      <c r="D346" s="31">
        <f>passengers!P346</f>
        <v>192918</v>
      </c>
      <c r="E346" s="31">
        <f>passengers!Q346</f>
        <v>102618</v>
      </c>
      <c r="F346" s="31">
        <f>passengers!R346</f>
        <v>90300</v>
      </c>
      <c r="G346" s="31">
        <f>passengers!S346</f>
        <v>0</v>
      </c>
      <c r="H346" s="31">
        <f>passengers!AF346</f>
        <v>402719</v>
      </c>
      <c r="I346" s="31">
        <f>passengers!AG346</f>
        <v>219693</v>
      </c>
      <c r="J346" s="31">
        <f>passengers!AH346</f>
        <v>183026</v>
      </c>
      <c r="K346" s="31">
        <f>passengers!AI346</f>
        <v>0</v>
      </c>
      <c r="L346" s="31">
        <f>passengers!AV346</f>
        <v>193430</v>
      </c>
      <c r="M346" s="31">
        <f>passengers!AW346</f>
        <v>106394</v>
      </c>
      <c r="N346" s="31">
        <f>passengers!AX346</f>
        <v>87036</v>
      </c>
      <c r="O346" s="31">
        <f>passengers!AY346</f>
        <v>0</v>
      </c>
      <c r="P346" s="31">
        <f>passengers!BL346</f>
        <v>206624</v>
      </c>
      <c r="Q346" s="31">
        <f>passengers!BM346</f>
        <v>113462</v>
      </c>
      <c r="R346" s="31">
        <f>passengers!BN346</f>
        <v>93162</v>
      </c>
      <c r="S346" s="31">
        <f>passengers!BO346</f>
        <v>0</v>
      </c>
      <c r="T346" s="31">
        <f t="shared" si="21"/>
        <v>995691</v>
      </c>
      <c r="U346" s="31">
        <f t="shared" si="21"/>
        <v>542167</v>
      </c>
      <c r="V346" s="31">
        <f t="shared" si="21"/>
        <v>453524</v>
      </c>
      <c r="W346" s="31">
        <f t="shared" si="21"/>
        <v>0</v>
      </c>
    </row>
    <row r="347" spans="1:23" s="3" customFormat="1" ht="15" customHeight="1" x14ac:dyDescent="0.3">
      <c r="A347" s="35"/>
      <c r="B347" s="33"/>
      <c r="C347" s="37" t="s">
        <v>292</v>
      </c>
      <c r="D347" s="31">
        <f>passengers!P347</f>
        <v>192918</v>
      </c>
      <c r="E347" s="31">
        <f>passengers!Q347</f>
        <v>102618</v>
      </c>
      <c r="F347" s="31">
        <f>passengers!R347</f>
        <v>90300</v>
      </c>
      <c r="G347" s="31">
        <f>passengers!S347</f>
        <v>0</v>
      </c>
      <c r="H347" s="31">
        <f>passengers!AF347</f>
        <v>402719</v>
      </c>
      <c r="I347" s="31">
        <f>passengers!AG347</f>
        <v>219693</v>
      </c>
      <c r="J347" s="31">
        <f>passengers!AH347</f>
        <v>183026</v>
      </c>
      <c r="K347" s="31">
        <f>passengers!AI347</f>
        <v>0</v>
      </c>
      <c r="L347" s="31">
        <f>passengers!AV347</f>
        <v>193430</v>
      </c>
      <c r="M347" s="31">
        <f>passengers!AW347</f>
        <v>106394</v>
      </c>
      <c r="N347" s="31">
        <f>passengers!AX347</f>
        <v>87036</v>
      </c>
      <c r="O347" s="31">
        <f>passengers!AY347</f>
        <v>0</v>
      </c>
      <c r="P347" s="31">
        <f>passengers!BL347</f>
        <v>206624</v>
      </c>
      <c r="Q347" s="31">
        <f>passengers!BM347</f>
        <v>113462</v>
      </c>
      <c r="R347" s="31">
        <f>passengers!BN347</f>
        <v>93162</v>
      </c>
      <c r="S347" s="31">
        <f>passengers!BO347</f>
        <v>0</v>
      </c>
      <c r="T347" s="31">
        <f t="shared" si="21"/>
        <v>995691</v>
      </c>
      <c r="U347" s="31">
        <f t="shared" si="21"/>
        <v>542167</v>
      </c>
      <c r="V347" s="31">
        <f t="shared" si="21"/>
        <v>453524</v>
      </c>
      <c r="W347" s="31">
        <f t="shared" si="21"/>
        <v>0</v>
      </c>
    </row>
    <row r="348" spans="1:23" s="3" customFormat="1" ht="15" customHeight="1" x14ac:dyDescent="0.3">
      <c r="A348" s="35"/>
      <c r="B348" s="33"/>
      <c r="C348" s="37" t="s">
        <v>293</v>
      </c>
      <c r="D348" s="31">
        <f>passengers!P348</f>
        <v>0</v>
      </c>
      <c r="E348" s="31">
        <f>passengers!Q348</f>
        <v>0</v>
      </c>
      <c r="F348" s="31">
        <f>passengers!R348</f>
        <v>0</v>
      </c>
      <c r="G348" s="31">
        <f>passengers!S348</f>
        <v>0</v>
      </c>
      <c r="H348" s="31">
        <f>passengers!AF348</f>
        <v>0</v>
      </c>
      <c r="I348" s="31">
        <f>passengers!AG348</f>
        <v>0</v>
      </c>
      <c r="J348" s="31">
        <f>passengers!AH348</f>
        <v>0</v>
      </c>
      <c r="K348" s="31">
        <f>passengers!AI348</f>
        <v>0</v>
      </c>
      <c r="L348" s="31">
        <f>passengers!AV348</f>
        <v>0</v>
      </c>
      <c r="M348" s="31">
        <f>passengers!AW348</f>
        <v>0</v>
      </c>
      <c r="N348" s="31">
        <f>passengers!AX348</f>
        <v>0</v>
      </c>
      <c r="O348" s="31">
        <f>passengers!AY348</f>
        <v>0</v>
      </c>
      <c r="P348" s="31">
        <f>passengers!BL348</f>
        <v>0</v>
      </c>
      <c r="Q348" s="31">
        <f>passengers!BM348</f>
        <v>0</v>
      </c>
      <c r="R348" s="31">
        <f>passengers!BN348</f>
        <v>0</v>
      </c>
      <c r="S348" s="31">
        <f>passengers!BO348</f>
        <v>0</v>
      </c>
      <c r="T348" s="31">
        <f t="shared" si="21"/>
        <v>0</v>
      </c>
      <c r="U348" s="31">
        <f t="shared" si="21"/>
        <v>0</v>
      </c>
      <c r="V348" s="31">
        <f t="shared" si="21"/>
        <v>0</v>
      </c>
      <c r="W348" s="31">
        <f t="shared" si="21"/>
        <v>0</v>
      </c>
    </row>
    <row r="349" spans="1:23" s="3" customFormat="1" ht="15" customHeight="1" x14ac:dyDescent="0.3">
      <c r="A349" s="35"/>
      <c r="B349" s="33"/>
      <c r="C349" s="34" t="s">
        <v>294</v>
      </c>
      <c r="D349" s="31">
        <f>passengers!P349</f>
        <v>118281</v>
      </c>
      <c r="E349" s="31">
        <f>passengers!Q349</f>
        <v>59606</v>
      </c>
      <c r="F349" s="31">
        <f>passengers!R349</f>
        <v>58675</v>
      </c>
      <c r="G349" s="31">
        <f>passengers!S349</f>
        <v>0</v>
      </c>
      <c r="H349" s="31">
        <f>passengers!AF349</f>
        <v>220282</v>
      </c>
      <c r="I349" s="31">
        <f>passengers!AG349</f>
        <v>115465</v>
      </c>
      <c r="J349" s="31">
        <f>passengers!AH349</f>
        <v>104817</v>
      </c>
      <c r="K349" s="31">
        <f>passengers!AI349</f>
        <v>0</v>
      </c>
      <c r="L349" s="31">
        <f>passengers!AV349</f>
        <v>143107</v>
      </c>
      <c r="M349" s="31">
        <f>passengers!AW349</f>
        <v>73757</v>
      </c>
      <c r="N349" s="31">
        <f>passengers!AX349</f>
        <v>69350</v>
      </c>
      <c r="O349" s="31">
        <f>passengers!AY349</f>
        <v>0</v>
      </c>
      <c r="P349" s="31">
        <f>passengers!BL349</f>
        <v>135415</v>
      </c>
      <c r="Q349" s="31">
        <f>passengers!BM349</f>
        <v>68456</v>
      </c>
      <c r="R349" s="31">
        <f>passengers!BN349</f>
        <v>66959</v>
      </c>
      <c r="S349" s="31">
        <f>passengers!BO349</f>
        <v>0</v>
      </c>
      <c r="T349" s="31">
        <f t="shared" si="21"/>
        <v>617085</v>
      </c>
      <c r="U349" s="31">
        <f t="shared" si="21"/>
        <v>317284</v>
      </c>
      <c r="V349" s="31">
        <f t="shared" si="21"/>
        <v>299801</v>
      </c>
      <c r="W349" s="31">
        <f t="shared" si="21"/>
        <v>0</v>
      </c>
    </row>
    <row r="350" spans="1:23" s="3" customFormat="1" ht="15" customHeight="1" x14ac:dyDescent="0.3">
      <c r="A350" s="35"/>
      <c r="B350" s="33"/>
      <c r="C350" s="37" t="s">
        <v>295</v>
      </c>
      <c r="D350" s="31">
        <f>passengers!P350</f>
        <v>79442</v>
      </c>
      <c r="E350" s="31">
        <f>passengers!Q350</f>
        <v>38308</v>
      </c>
      <c r="F350" s="31">
        <f>passengers!R350</f>
        <v>41134</v>
      </c>
      <c r="G350" s="31">
        <f>passengers!S350</f>
        <v>0</v>
      </c>
      <c r="H350" s="31">
        <f>passengers!AF350</f>
        <v>147523</v>
      </c>
      <c r="I350" s="31">
        <f>passengers!AG350</f>
        <v>74210</v>
      </c>
      <c r="J350" s="31">
        <f>passengers!AH350</f>
        <v>73313</v>
      </c>
      <c r="K350" s="31">
        <f>passengers!AI350</f>
        <v>0</v>
      </c>
      <c r="L350" s="31">
        <f>passengers!AV350</f>
        <v>95863</v>
      </c>
      <c r="M350" s="31">
        <f>passengers!AW350</f>
        <v>46275</v>
      </c>
      <c r="N350" s="31">
        <f>passengers!AX350</f>
        <v>49588</v>
      </c>
      <c r="O350" s="31">
        <f>passengers!AY350</f>
        <v>0</v>
      </c>
      <c r="P350" s="31">
        <f>passengers!BL350</f>
        <v>94514</v>
      </c>
      <c r="Q350" s="31">
        <f>passengers!BM350</f>
        <v>46237</v>
      </c>
      <c r="R350" s="31">
        <f>passengers!BN350</f>
        <v>48277</v>
      </c>
      <c r="S350" s="31">
        <f>passengers!BO350</f>
        <v>0</v>
      </c>
      <c r="T350" s="31">
        <f t="shared" si="21"/>
        <v>417342</v>
      </c>
      <c r="U350" s="31">
        <f t="shared" si="21"/>
        <v>205030</v>
      </c>
      <c r="V350" s="31">
        <f t="shared" si="21"/>
        <v>212312</v>
      </c>
      <c r="W350" s="31">
        <f t="shared" si="21"/>
        <v>0</v>
      </c>
    </row>
    <row r="351" spans="1:23" s="3" customFormat="1" ht="15" customHeight="1" x14ac:dyDescent="0.3">
      <c r="A351" s="35"/>
      <c r="B351" s="33"/>
      <c r="C351" s="37" t="s">
        <v>296</v>
      </c>
      <c r="D351" s="31">
        <f>passengers!P351</f>
        <v>38839</v>
      </c>
      <c r="E351" s="31">
        <f>passengers!Q351</f>
        <v>21298</v>
      </c>
      <c r="F351" s="31">
        <f>passengers!R351</f>
        <v>17541</v>
      </c>
      <c r="G351" s="31">
        <f>passengers!S351</f>
        <v>0</v>
      </c>
      <c r="H351" s="31">
        <f>passengers!AF351</f>
        <v>72759</v>
      </c>
      <c r="I351" s="31">
        <f>passengers!AG351</f>
        <v>41255</v>
      </c>
      <c r="J351" s="31">
        <f>passengers!AH351</f>
        <v>31504</v>
      </c>
      <c r="K351" s="31">
        <f>passengers!AI351</f>
        <v>0</v>
      </c>
      <c r="L351" s="31">
        <f>passengers!AV351</f>
        <v>47244</v>
      </c>
      <c r="M351" s="31">
        <f>passengers!AW351</f>
        <v>27482</v>
      </c>
      <c r="N351" s="31">
        <f>passengers!AX351</f>
        <v>19762</v>
      </c>
      <c r="O351" s="31">
        <f>passengers!AY351</f>
        <v>0</v>
      </c>
      <c r="P351" s="31">
        <f>passengers!BL351</f>
        <v>40901</v>
      </c>
      <c r="Q351" s="31">
        <f>passengers!BM351</f>
        <v>22219</v>
      </c>
      <c r="R351" s="31">
        <f>passengers!BN351</f>
        <v>18682</v>
      </c>
      <c r="S351" s="31">
        <f>passengers!BO351</f>
        <v>0</v>
      </c>
      <c r="T351" s="31">
        <f t="shared" si="21"/>
        <v>199743</v>
      </c>
      <c r="U351" s="31">
        <f t="shared" si="21"/>
        <v>112254</v>
      </c>
      <c r="V351" s="31">
        <f t="shared" si="21"/>
        <v>87489</v>
      </c>
      <c r="W351" s="31">
        <f t="shared" si="21"/>
        <v>0</v>
      </c>
    </row>
    <row r="352" spans="1:23" s="3" customFormat="1" ht="15" customHeight="1" x14ac:dyDescent="0.3">
      <c r="A352" s="35"/>
      <c r="B352" s="33"/>
      <c r="C352" s="37" t="s">
        <v>297</v>
      </c>
      <c r="D352" s="31">
        <f>passengers!P352</f>
        <v>0</v>
      </c>
      <c r="E352" s="31">
        <f>passengers!Q352</f>
        <v>0</v>
      </c>
      <c r="F352" s="31">
        <f>passengers!R352</f>
        <v>0</v>
      </c>
      <c r="G352" s="31">
        <f>passengers!S352</f>
        <v>0</v>
      </c>
      <c r="H352" s="31">
        <f>passengers!AF352</f>
        <v>0</v>
      </c>
      <c r="I352" s="31">
        <f>passengers!AG352</f>
        <v>0</v>
      </c>
      <c r="J352" s="31">
        <f>passengers!AH352</f>
        <v>0</v>
      </c>
      <c r="K352" s="31">
        <f>passengers!AI352</f>
        <v>0</v>
      </c>
      <c r="L352" s="31">
        <f>passengers!AV352</f>
        <v>0</v>
      </c>
      <c r="M352" s="31">
        <f>passengers!AW352</f>
        <v>0</v>
      </c>
      <c r="N352" s="31">
        <f>passengers!AX352</f>
        <v>0</v>
      </c>
      <c r="O352" s="31">
        <f>passengers!AY352</f>
        <v>0</v>
      </c>
      <c r="P352" s="31">
        <f>passengers!BL352</f>
        <v>0</v>
      </c>
      <c r="Q352" s="31">
        <f>passengers!BM352</f>
        <v>0</v>
      </c>
      <c r="R352" s="31">
        <f>passengers!BN352</f>
        <v>0</v>
      </c>
      <c r="S352" s="31">
        <f>passengers!BO352</f>
        <v>0</v>
      </c>
      <c r="T352" s="31">
        <f t="shared" si="21"/>
        <v>0</v>
      </c>
      <c r="U352" s="31">
        <f t="shared" si="21"/>
        <v>0</v>
      </c>
      <c r="V352" s="31">
        <f t="shared" si="21"/>
        <v>0</v>
      </c>
      <c r="W352" s="31">
        <f t="shared" si="21"/>
        <v>0</v>
      </c>
    </row>
    <row r="353" spans="1:23" s="3" customFormat="1" ht="15" customHeight="1" x14ac:dyDescent="0.3">
      <c r="A353" s="35"/>
      <c r="B353" s="33"/>
      <c r="C353" s="34" t="s">
        <v>298</v>
      </c>
      <c r="D353" s="31">
        <f>passengers!P353</f>
        <v>0</v>
      </c>
      <c r="E353" s="31">
        <f>passengers!Q353</f>
        <v>0</v>
      </c>
      <c r="F353" s="31">
        <f>passengers!R353</f>
        <v>0</v>
      </c>
      <c r="G353" s="31">
        <f>passengers!S353</f>
        <v>0</v>
      </c>
      <c r="H353" s="31">
        <f>passengers!AF353</f>
        <v>0</v>
      </c>
      <c r="I353" s="31">
        <f>passengers!AG353</f>
        <v>0</v>
      </c>
      <c r="J353" s="31">
        <f>passengers!AH353</f>
        <v>0</v>
      </c>
      <c r="K353" s="31">
        <f>passengers!AI353</f>
        <v>0</v>
      </c>
      <c r="L353" s="31">
        <f>passengers!AV353</f>
        <v>0</v>
      </c>
      <c r="M353" s="31">
        <f>passengers!AW353</f>
        <v>0</v>
      </c>
      <c r="N353" s="31">
        <f>passengers!AX353</f>
        <v>0</v>
      </c>
      <c r="O353" s="31">
        <f>passengers!AY353</f>
        <v>0</v>
      </c>
      <c r="P353" s="31">
        <f>passengers!BL353</f>
        <v>0</v>
      </c>
      <c r="Q353" s="31">
        <f>passengers!BM353</f>
        <v>0</v>
      </c>
      <c r="R353" s="31">
        <f>passengers!BN353</f>
        <v>0</v>
      </c>
      <c r="S353" s="31">
        <f>passengers!BO353</f>
        <v>0</v>
      </c>
      <c r="T353" s="31">
        <f t="shared" si="21"/>
        <v>0</v>
      </c>
      <c r="U353" s="31">
        <f t="shared" si="21"/>
        <v>0</v>
      </c>
      <c r="V353" s="31">
        <f t="shared" si="21"/>
        <v>0</v>
      </c>
      <c r="W353" s="31">
        <f t="shared" si="21"/>
        <v>0</v>
      </c>
    </row>
    <row r="354" spans="1:23" s="3" customFormat="1" ht="15" customHeight="1" x14ac:dyDescent="0.3">
      <c r="A354" s="35"/>
      <c r="B354" s="33"/>
      <c r="C354" s="34" t="s">
        <v>56</v>
      </c>
      <c r="D354" s="31">
        <f>passengers!P354</f>
        <v>41555</v>
      </c>
      <c r="E354" s="31">
        <f>passengers!Q354</f>
        <v>20441</v>
      </c>
      <c r="F354" s="31">
        <f>passengers!R354</f>
        <v>21114</v>
      </c>
      <c r="G354" s="31">
        <f>passengers!S354</f>
        <v>0</v>
      </c>
      <c r="H354" s="31">
        <f>passengers!AF354</f>
        <v>74002</v>
      </c>
      <c r="I354" s="31">
        <f>passengers!AG354</f>
        <v>37303</v>
      </c>
      <c r="J354" s="31">
        <f>passengers!AH354</f>
        <v>36699</v>
      </c>
      <c r="K354" s="31">
        <f>passengers!AI354</f>
        <v>0</v>
      </c>
      <c r="L354" s="31">
        <f>passengers!AV354</f>
        <v>51748</v>
      </c>
      <c r="M354" s="31">
        <f>passengers!AW354</f>
        <v>24340</v>
      </c>
      <c r="N354" s="31">
        <f>passengers!AX354</f>
        <v>27408</v>
      </c>
      <c r="O354" s="31">
        <f>passengers!AY354</f>
        <v>0</v>
      </c>
      <c r="P354" s="31">
        <f>passengers!BL354</f>
        <v>47759</v>
      </c>
      <c r="Q354" s="31">
        <f>passengers!BM354</f>
        <v>23286</v>
      </c>
      <c r="R354" s="31">
        <f>passengers!BN354</f>
        <v>24473</v>
      </c>
      <c r="S354" s="31">
        <f>passengers!BO354</f>
        <v>0</v>
      </c>
      <c r="T354" s="31">
        <f t="shared" si="21"/>
        <v>215064</v>
      </c>
      <c r="U354" s="31">
        <f t="shared" si="21"/>
        <v>105370</v>
      </c>
      <c r="V354" s="31">
        <f t="shared" si="21"/>
        <v>109694</v>
      </c>
      <c r="W354" s="31">
        <f t="shared" si="21"/>
        <v>0</v>
      </c>
    </row>
    <row r="355" spans="1:23" s="3" customFormat="1" ht="15" customHeight="1" x14ac:dyDescent="0.3">
      <c r="A355" s="35"/>
      <c r="B355" s="33"/>
      <c r="C355" s="34" t="s">
        <v>27</v>
      </c>
      <c r="D355" s="31">
        <f>passengers!P355</f>
        <v>0</v>
      </c>
      <c r="E355" s="31">
        <f>passengers!Q355</f>
        <v>0</v>
      </c>
      <c r="F355" s="31">
        <f>passengers!R355</f>
        <v>0</v>
      </c>
      <c r="G355" s="31">
        <f>passengers!S355</f>
        <v>0</v>
      </c>
      <c r="H355" s="31">
        <f>passengers!AF355</f>
        <v>2004</v>
      </c>
      <c r="I355" s="31">
        <f>passengers!AG355</f>
        <v>1029</v>
      </c>
      <c r="J355" s="31">
        <f>passengers!AH355</f>
        <v>975</v>
      </c>
      <c r="K355" s="31">
        <f>passengers!AI355</f>
        <v>0</v>
      </c>
      <c r="L355" s="31">
        <f>passengers!AV355</f>
        <v>2562</v>
      </c>
      <c r="M355" s="31">
        <f>passengers!AW355</f>
        <v>1442</v>
      </c>
      <c r="N355" s="31">
        <f>passengers!AX355</f>
        <v>1120</v>
      </c>
      <c r="O355" s="31">
        <f>passengers!AY355</f>
        <v>0</v>
      </c>
      <c r="P355" s="31">
        <f>passengers!BL355</f>
        <v>2150</v>
      </c>
      <c r="Q355" s="31">
        <f>passengers!BM355</f>
        <v>1045</v>
      </c>
      <c r="R355" s="31">
        <f>passengers!BN355</f>
        <v>1105</v>
      </c>
      <c r="S355" s="31">
        <f>passengers!BO355</f>
        <v>0</v>
      </c>
      <c r="T355" s="31">
        <f t="shared" si="21"/>
        <v>6716</v>
      </c>
      <c r="U355" s="31">
        <f t="shared" si="21"/>
        <v>3516</v>
      </c>
      <c r="V355" s="31">
        <f t="shared" si="21"/>
        <v>3200</v>
      </c>
      <c r="W355" s="31">
        <f t="shared" si="21"/>
        <v>0</v>
      </c>
    </row>
    <row r="356" spans="1:23" s="3" customFormat="1" ht="15" customHeight="1" x14ac:dyDescent="0.3">
      <c r="A356" s="35"/>
      <c r="B356" s="33"/>
      <c r="C356" s="37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spans="1:23" s="3" customFormat="1" ht="15" customHeight="1" x14ac:dyDescent="0.3">
      <c r="A357" s="32"/>
      <c r="B357" s="33" t="s">
        <v>299</v>
      </c>
      <c r="C357" s="34"/>
      <c r="D357" s="31">
        <f>passengers!P357</f>
        <v>761967</v>
      </c>
      <c r="E357" s="31">
        <f>passengers!Q357</f>
        <v>379299</v>
      </c>
      <c r="F357" s="31">
        <f>passengers!R357</f>
        <v>382668</v>
      </c>
      <c r="G357" s="31">
        <f>passengers!S357</f>
        <v>0</v>
      </c>
      <c r="H357" s="31">
        <f>passengers!AF357</f>
        <v>1037263</v>
      </c>
      <c r="I357" s="31">
        <f>passengers!AG357</f>
        <v>491640</v>
      </c>
      <c r="J357" s="31">
        <f>passengers!AH357</f>
        <v>545623</v>
      </c>
      <c r="K357" s="31">
        <f>passengers!AI357</f>
        <v>0</v>
      </c>
      <c r="L357" s="31">
        <f>passengers!AV357</f>
        <v>803089</v>
      </c>
      <c r="M357" s="31">
        <f>passengers!AW357</f>
        <v>368895</v>
      </c>
      <c r="N357" s="31">
        <f>passengers!AX357</f>
        <v>434194</v>
      </c>
      <c r="O357" s="31">
        <f>passengers!AY357</f>
        <v>0</v>
      </c>
      <c r="P357" s="31">
        <f>passengers!BL357</f>
        <v>1066514</v>
      </c>
      <c r="Q357" s="31">
        <f>passengers!BM357</f>
        <v>436573</v>
      </c>
      <c r="R357" s="31">
        <f>passengers!BN357</f>
        <v>629941</v>
      </c>
      <c r="S357" s="31">
        <f>passengers!BO357</f>
        <v>0</v>
      </c>
      <c r="T357" s="31">
        <f t="shared" ref="T357:W368" si="22">D357+H357+L357+P357</f>
        <v>3668833</v>
      </c>
      <c r="U357" s="31">
        <f t="shared" si="22"/>
        <v>1676407</v>
      </c>
      <c r="V357" s="31">
        <f t="shared" si="22"/>
        <v>1992426</v>
      </c>
      <c r="W357" s="31">
        <f t="shared" si="22"/>
        <v>0</v>
      </c>
    </row>
    <row r="358" spans="1:23" s="3" customFormat="1" ht="15" customHeight="1" x14ac:dyDescent="0.3">
      <c r="A358" s="32"/>
      <c r="B358" s="33"/>
      <c r="C358" s="34" t="s">
        <v>300</v>
      </c>
      <c r="D358" s="31">
        <f>passengers!P358</f>
        <v>736938</v>
      </c>
      <c r="E358" s="31">
        <f>passengers!Q358</f>
        <v>366615</v>
      </c>
      <c r="F358" s="31">
        <f>passengers!R358</f>
        <v>370323</v>
      </c>
      <c r="G358" s="31">
        <f>passengers!S358</f>
        <v>0</v>
      </c>
      <c r="H358" s="31">
        <f>passengers!AF358</f>
        <v>969770</v>
      </c>
      <c r="I358" s="31">
        <f>passengers!AG358</f>
        <v>457475</v>
      </c>
      <c r="J358" s="31">
        <f>passengers!AH358</f>
        <v>512295</v>
      </c>
      <c r="K358" s="31">
        <f>passengers!AI358</f>
        <v>0</v>
      </c>
      <c r="L358" s="31">
        <f>passengers!AV358</f>
        <v>770225</v>
      </c>
      <c r="M358" s="31">
        <f>passengers!AW358</f>
        <v>351999</v>
      </c>
      <c r="N358" s="31">
        <f>passengers!AX358</f>
        <v>418226</v>
      </c>
      <c r="O358" s="31">
        <f>passengers!AY358</f>
        <v>0</v>
      </c>
      <c r="P358" s="31">
        <f>passengers!BL358</f>
        <v>1027872</v>
      </c>
      <c r="Q358" s="31">
        <f>passengers!BM358</f>
        <v>416325</v>
      </c>
      <c r="R358" s="31">
        <f>passengers!BN358</f>
        <v>611547</v>
      </c>
      <c r="S358" s="31">
        <f>passengers!BO358</f>
        <v>0</v>
      </c>
      <c r="T358" s="31">
        <f t="shared" si="22"/>
        <v>3504805</v>
      </c>
      <c r="U358" s="31">
        <f t="shared" si="22"/>
        <v>1592414</v>
      </c>
      <c r="V358" s="31">
        <f t="shared" si="22"/>
        <v>1912391</v>
      </c>
      <c r="W358" s="31">
        <f t="shared" si="22"/>
        <v>0</v>
      </c>
    </row>
    <row r="359" spans="1:23" s="3" customFormat="1" ht="15" customHeight="1" x14ac:dyDescent="0.3">
      <c r="A359" s="35"/>
      <c r="B359" s="33"/>
      <c r="C359" s="37" t="s">
        <v>301</v>
      </c>
      <c r="D359" s="31">
        <f>passengers!P359</f>
        <v>0</v>
      </c>
      <c r="E359" s="31">
        <f>passengers!Q359</f>
        <v>0</v>
      </c>
      <c r="F359" s="31">
        <f>passengers!R359</f>
        <v>0</v>
      </c>
      <c r="G359" s="31">
        <f>passengers!S359</f>
        <v>0</v>
      </c>
      <c r="H359" s="31">
        <f>passengers!AF359</f>
        <v>0</v>
      </c>
      <c r="I359" s="31">
        <f>passengers!AG359</f>
        <v>0</v>
      </c>
      <c r="J359" s="31">
        <f>passengers!AH359</f>
        <v>0</v>
      </c>
      <c r="K359" s="31">
        <f>passengers!AI359</f>
        <v>0</v>
      </c>
      <c r="L359" s="31">
        <f>passengers!AV359</f>
        <v>0</v>
      </c>
      <c r="M359" s="31">
        <f>passengers!AW359</f>
        <v>0</v>
      </c>
      <c r="N359" s="31">
        <f>passengers!AX359</f>
        <v>0</v>
      </c>
      <c r="O359" s="31">
        <f>passengers!AY359</f>
        <v>0</v>
      </c>
      <c r="P359" s="31">
        <f>passengers!BL359</f>
        <v>0</v>
      </c>
      <c r="Q359" s="31">
        <f>passengers!BM359</f>
        <v>0</v>
      </c>
      <c r="R359" s="31">
        <f>passengers!BN359</f>
        <v>0</v>
      </c>
      <c r="S359" s="31">
        <f>passengers!BO359</f>
        <v>0</v>
      </c>
      <c r="T359" s="31">
        <f t="shared" si="22"/>
        <v>0</v>
      </c>
      <c r="U359" s="31">
        <f t="shared" si="22"/>
        <v>0</v>
      </c>
      <c r="V359" s="31">
        <f t="shared" si="22"/>
        <v>0</v>
      </c>
      <c r="W359" s="31">
        <f t="shared" si="22"/>
        <v>0</v>
      </c>
    </row>
    <row r="360" spans="1:23" s="3" customFormat="1" ht="15" customHeight="1" x14ac:dyDescent="0.3">
      <c r="A360" s="35"/>
      <c r="B360" s="33"/>
      <c r="C360" s="37" t="s">
        <v>302</v>
      </c>
      <c r="D360" s="31">
        <f>passengers!P360</f>
        <v>100888</v>
      </c>
      <c r="E360" s="31">
        <f>passengers!Q360</f>
        <v>50233</v>
      </c>
      <c r="F360" s="31">
        <f>passengers!R360</f>
        <v>50655</v>
      </c>
      <c r="G360" s="31">
        <f>passengers!S360</f>
        <v>0</v>
      </c>
      <c r="H360" s="31">
        <f>passengers!AF360</f>
        <v>140544</v>
      </c>
      <c r="I360" s="31">
        <f>passengers!AG360</f>
        <v>66329</v>
      </c>
      <c r="J360" s="31">
        <f>passengers!AH360</f>
        <v>74215</v>
      </c>
      <c r="K360" s="31">
        <f>passengers!AI360</f>
        <v>0</v>
      </c>
      <c r="L360" s="31">
        <f>passengers!AV360</f>
        <v>99549</v>
      </c>
      <c r="M360" s="31">
        <f>passengers!AW360</f>
        <v>49421</v>
      </c>
      <c r="N360" s="31">
        <f>passengers!AX360</f>
        <v>50128</v>
      </c>
      <c r="O360" s="31">
        <f>passengers!AY360</f>
        <v>0</v>
      </c>
      <c r="P360" s="31">
        <f>passengers!BL360</f>
        <v>111477</v>
      </c>
      <c r="Q360" s="31">
        <f>passengers!BM360</f>
        <v>55499</v>
      </c>
      <c r="R360" s="31">
        <f>passengers!BN360</f>
        <v>55978</v>
      </c>
      <c r="S360" s="31">
        <f>passengers!BO360</f>
        <v>0</v>
      </c>
      <c r="T360" s="31">
        <f t="shared" si="22"/>
        <v>452458</v>
      </c>
      <c r="U360" s="31">
        <f t="shared" si="22"/>
        <v>221482</v>
      </c>
      <c r="V360" s="31">
        <f t="shared" si="22"/>
        <v>230976</v>
      </c>
      <c r="W360" s="31">
        <f t="shared" si="22"/>
        <v>0</v>
      </c>
    </row>
    <row r="361" spans="1:23" s="3" customFormat="1" ht="15" customHeight="1" x14ac:dyDescent="0.3">
      <c r="A361" s="35"/>
      <c r="B361" s="33"/>
      <c r="C361" s="37" t="s">
        <v>303</v>
      </c>
      <c r="D361" s="31">
        <f>passengers!P361</f>
        <v>0</v>
      </c>
      <c r="E361" s="31">
        <f>passengers!Q361</f>
        <v>0</v>
      </c>
      <c r="F361" s="31">
        <f>passengers!R361</f>
        <v>0</v>
      </c>
      <c r="G361" s="31">
        <f>passengers!S361</f>
        <v>0</v>
      </c>
      <c r="H361" s="31">
        <f>passengers!AF361</f>
        <v>0</v>
      </c>
      <c r="I361" s="31">
        <f>passengers!AG361</f>
        <v>0</v>
      </c>
      <c r="J361" s="31">
        <f>passengers!AH361</f>
        <v>0</v>
      </c>
      <c r="K361" s="31">
        <f>passengers!AI361</f>
        <v>0</v>
      </c>
      <c r="L361" s="31">
        <f>passengers!AV361</f>
        <v>0</v>
      </c>
      <c r="M361" s="31">
        <f>passengers!AW361</f>
        <v>0</v>
      </c>
      <c r="N361" s="31">
        <f>passengers!AX361</f>
        <v>0</v>
      </c>
      <c r="O361" s="31">
        <f>passengers!AY361</f>
        <v>0</v>
      </c>
      <c r="P361" s="31">
        <f>passengers!BL361</f>
        <v>0</v>
      </c>
      <c r="Q361" s="31">
        <f>passengers!BM361</f>
        <v>0</v>
      </c>
      <c r="R361" s="31">
        <f>passengers!BN361</f>
        <v>0</v>
      </c>
      <c r="S361" s="31">
        <f>passengers!BO361</f>
        <v>0</v>
      </c>
      <c r="T361" s="31">
        <f t="shared" si="22"/>
        <v>0</v>
      </c>
      <c r="U361" s="31">
        <f t="shared" si="22"/>
        <v>0</v>
      </c>
      <c r="V361" s="31">
        <f t="shared" si="22"/>
        <v>0</v>
      </c>
      <c r="W361" s="31">
        <f t="shared" si="22"/>
        <v>0</v>
      </c>
    </row>
    <row r="362" spans="1:23" s="3" customFormat="1" ht="15.6" x14ac:dyDescent="0.3">
      <c r="A362" s="35"/>
      <c r="B362" s="33"/>
      <c r="C362" s="37" t="s">
        <v>304</v>
      </c>
      <c r="D362" s="31">
        <f>passengers!P362</f>
        <v>636050</v>
      </c>
      <c r="E362" s="31">
        <f>passengers!Q362</f>
        <v>316382</v>
      </c>
      <c r="F362" s="31">
        <f>passengers!R362</f>
        <v>319668</v>
      </c>
      <c r="G362" s="31">
        <f>passengers!S362</f>
        <v>0</v>
      </c>
      <c r="H362" s="31">
        <f>passengers!AF362</f>
        <v>829226</v>
      </c>
      <c r="I362" s="31">
        <f>passengers!AG362</f>
        <v>391146</v>
      </c>
      <c r="J362" s="31">
        <f>passengers!AH362</f>
        <v>438080</v>
      </c>
      <c r="K362" s="31">
        <f>passengers!AI362</f>
        <v>0</v>
      </c>
      <c r="L362" s="31">
        <f>passengers!AV362</f>
        <v>670676</v>
      </c>
      <c r="M362" s="31">
        <f>passengers!AW362</f>
        <v>302578</v>
      </c>
      <c r="N362" s="31">
        <f>passengers!AX362</f>
        <v>368098</v>
      </c>
      <c r="O362" s="31">
        <f>passengers!AY362</f>
        <v>0</v>
      </c>
      <c r="P362" s="31">
        <f>passengers!BL362</f>
        <v>916395</v>
      </c>
      <c r="Q362" s="31">
        <f>passengers!BM362</f>
        <v>360826</v>
      </c>
      <c r="R362" s="31">
        <f>passengers!BN362</f>
        <v>555569</v>
      </c>
      <c r="S362" s="31">
        <f>passengers!BO362</f>
        <v>0</v>
      </c>
      <c r="T362" s="31">
        <f t="shared" si="22"/>
        <v>3052347</v>
      </c>
      <c r="U362" s="31">
        <f t="shared" si="22"/>
        <v>1370932</v>
      </c>
      <c r="V362" s="31">
        <f t="shared" si="22"/>
        <v>1681415</v>
      </c>
      <c r="W362" s="31">
        <f t="shared" si="22"/>
        <v>0</v>
      </c>
    </row>
    <row r="363" spans="1:23" s="3" customFormat="1" ht="15" customHeight="1" x14ac:dyDescent="0.3">
      <c r="A363" s="35"/>
      <c r="B363" s="33"/>
      <c r="C363" s="34" t="s">
        <v>305</v>
      </c>
      <c r="D363" s="31">
        <f>passengers!P363</f>
        <v>0</v>
      </c>
      <c r="E363" s="31">
        <f>passengers!Q363</f>
        <v>0</v>
      </c>
      <c r="F363" s="31">
        <f>passengers!R363</f>
        <v>0</v>
      </c>
      <c r="G363" s="31">
        <f>passengers!S363</f>
        <v>0</v>
      </c>
      <c r="H363" s="31">
        <f>passengers!AF363</f>
        <v>0</v>
      </c>
      <c r="I363" s="31">
        <f>passengers!AG363</f>
        <v>0</v>
      </c>
      <c r="J363" s="31">
        <f>passengers!AH363</f>
        <v>0</v>
      </c>
      <c r="K363" s="31">
        <f>passengers!AI363</f>
        <v>0</v>
      </c>
      <c r="L363" s="31">
        <f>passengers!AV363</f>
        <v>0</v>
      </c>
      <c r="M363" s="31">
        <f>passengers!AW363</f>
        <v>0</v>
      </c>
      <c r="N363" s="31">
        <f>passengers!AX363</f>
        <v>0</v>
      </c>
      <c r="O363" s="31">
        <f>passengers!AY363</f>
        <v>0</v>
      </c>
      <c r="P363" s="31">
        <f>passengers!BL363</f>
        <v>0</v>
      </c>
      <c r="Q363" s="31">
        <f>passengers!BM363</f>
        <v>0</v>
      </c>
      <c r="R363" s="31">
        <f>passengers!BN363</f>
        <v>0</v>
      </c>
      <c r="S363" s="31">
        <f>passengers!BO363</f>
        <v>0</v>
      </c>
      <c r="T363" s="31">
        <f t="shared" si="22"/>
        <v>0</v>
      </c>
      <c r="U363" s="31">
        <f t="shared" si="22"/>
        <v>0</v>
      </c>
      <c r="V363" s="31">
        <f t="shared" si="22"/>
        <v>0</v>
      </c>
      <c r="W363" s="31">
        <f t="shared" si="22"/>
        <v>0</v>
      </c>
    </row>
    <row r="364" spans="1:23" s="3" customFormat="1" ht="15" customHeight="1" x14ac:dyDescent="0.3">
      <c r="A364" s="35"/>
      <c r="B364" s="33"/>
      <c r="C364" s="37" t="s">
        <v>306</v>
      </c>
      <c r="D364" s="31">
        <f>passengers!P364</f>
        <v>0</v>
      </c>
      <c r="E364" s="31">
        <f>passengers!Q364</f>
        <v>0</v>
      </c>
      <c r="F364" s="31">
        <f>passengers!R364</f>
        <v>0</v>
      </c>
      <c r="G364" s="31">
        <f>passengers!S364</f>
        <v>0</v>
      </c>
      <c r="H364" s="31">
        <f>passengers!AF364</f>
        <v>0</v>
      </c>
      <c r="I364" s="31">
        <f>passengers!AG364</f>
        <v>0</v>
      </c>
      <c r="J364" s="31">
        <f>passengers!AH364</f>
        <v>0</v>
      </c>
      <c r="K364" s="31">
        <f>passengers!AI364</f>
        <v>0</v>
      </c>
      <c r="L364" s="31">
        <f>passengers!AV364</f>
        <v>0</v>
      </c>
      <c r="M364" s="31">
        <f>passengers!AW364</f>
        <v>0</v>
      </c>
      <c r="N364" s="31">
        <f>passengers!AX364</f>
        <v>0</v>
      </c>
      <c r="O364" s="31">
        <f>passengers!AY364</f>
        <v>0</v>
      </c>
      <c r="P364" s="31">
        <f>passengers!BL364</f>
        <v>0</v>
      </c>
      <c r="Q364" s="31">
        <f>passengers!BM364</f>
        <v>0</v>
      </c>
      <c r="R364" s="31">
        <f>passengers!BN364</f>
        <v>0</v>
      </c>
      <c r="S364" s="31">
        <f>passengers!BO364</f>
        <v>0</v>
      </c>
      <c r="T364" s="31">
        <f t="shared" si="22"/>
        <v>0</v>
      </c>
      <c r="U364" s="31">
        <f t="shared" si="22"/>
        <v>0</v>
      </c>
      <c r="V364" s="31">
        <f t="shared" si="22"/>
        <v>0</v>
      </c>
      <c r="W364" s="31">
        <f t="shared" si="22"/>
        <v>0</v>
      </c>
    </row>
    <row r="365" spans="1:23" s="3" customFormat="1" ht="15" customHeight="1" x14ac:dyDescent="0.3">
      <c r="A365" s="35"/>
      <c r="B365" s="33"/>
      <c r="C365" s="37" t="s">
        <v>307</v>
      </c>
      <c r="D365" s="31">
        <f>passengers!P365</f>
        <v>0</v>
      </c>
      <c r="E365" s="31">
        <f>passengers!Q365</f>
        <v>0</v>
      </c>
      <c r="F365" s="31">
        <f>passengers!R365</f>
        <v>0</v>
      </c>
      <c r="G365" s="31">
        <f>passengers!S365</f>
        <v>0</v>
      </c>
      <c r="H365" s="31">
        <f>passengers!AF365</f>
        <v>0</v>
      </c>
      <c r="I365" s="31">
        <f>passengers!AG365</f>
        <v>0</v>
      </c>
      <c r="J365" s="31">
        <f>passengers!AH365</f>
        <v>0</v>
      </c>
      <c r="K365" s="31">
        <f>passengers!AI365</f>
        <v>0</v>
      </c>
      <c r="L365" s="31">
        <f>passengers!AV365</f>
        <v>0</v>
      </c>
      <c r="M365" s="31">
        <f>passengers!AW365</f>
        <v>0</v>
      </c>
      <c r="N365" s="31">
        <f>passengers!AX365</f>
        <v>0</v>
      </c>
      <c r="O365" s="31">
        <f>passengers!AY365</f>
        <v>0</v>
      </c>
      <c r="P365" s="31">
        <f>passengers!BL365</f>
        <v>0</v>
      </c>
      <c r="Q365" s="31">
        <f>passengers!BM365</f>
        <v>0</v>
      </c>
      <c r="R365" s="31">
        <f>passengers!BN365</f>
        <v>0</v>
      </c>
      <c r="S365" s="31">
        <f>passengers!BO365</f>
        <v>0</v>
      </c>
      <c r="T365" s="31">
        <f t="shared" si="22"/>
        <v>0</v>
      </c>
      <c r="U365" s="31">
        <f t="shared" si="22"/>
        <v>0</v>
      </c>
      <c r="V365" s="31">
        <f t="shared" si="22"/>
        <v>0</v>
      </c>
      <c r="W365" s="31">
        <f t="shared" si="22"/>
        <v>0</v>
      </c>
    </row>
    <row r="366" spans="1:23" s="3" customFormat="1" ht="15" customHeight="1" x14ac:dyDescent="0.3">
      <c r="A366" s="35"/>
      <c r="B366" s="33"/>
      <c r="C366" s="34" t="s">
        <v>308</v>
      </c>
      <c r="D366" s="31">
        <f>passengers!P366</f>
        <v>25029</v>
      </c>
      <c r="E366" s="31">
        <f>passengers!Q366</f>
        <v>12684</v>
      </c>
      <c r="F366" s="31">
        <f>passengers!R366</f>
        <v>12345</v>
      </c>
      <c r="G366" s="31">
        <f>passengers!S366</f>
        <v>0</v>
      </c>
      <c r="H366" s="31">
        <f>passengers!AF366</f>
        <v>67493</v>
      </c>
      <c r="I366" s="31">
        <f>passengers!AG366</f>
        <v>34165</v>
      </c>
      <c r="J366" s="31">
        <f>passengers!AH366</f>
        <v>33328</v>
      </c>
      <c r="K366" s="31">
        <f>passengers!AI366</f>
        <v>0</v>
      </c>
      <c r="L366" s="31">
        <f>passengers!AV366</f>
        <v>32864</v>
      </c>
      <c r="M366" s="31">
        <f>passengers!AW366</f>
        <v>16896</v>
      </c>
      <c r="N366" s="31">
        <f>passengers!AX366</f>
        <v>15968</v>
      </c>
      <c r="O366" s="31">
        <f>passengers!AY366</f>
        <v>0</v>
      </c>
      <c r="P366" s="31">
        <f>passengers!BL366</f>
        <v>38642</v>
      </c>
      <c r="Q366" s="31">
        <f>passengers!BM366</f>
        <v>20248</v>
      </c>
      <c r="R366" s="31">
        <f>passengers!BN366</f>
        <v>18394</v>
      </c>
      <c r="S366" s="31">
        <f>passengers!BO366</f>
        <v>0</v>
      </c>
      <c r="T366" s="31">
        <f t="shared" si="22"/>
        <v>164028</v>
      </c>
      <c r="U366" s="31">
        <f t="shared" si="22"/>
        <v>83993</v>
      </c>
      <c r="V366" s="31">
        <f t="shared" si="22"/>
        <v>80035</v>
      </c>
      <c r="W366" s="31">
        <f t="shared" si="22"/>
        <v>0</v>
      </c>
    </row>
    <row r="367" spans="1:23" s="3" customFormat="1" ht="15" customHeight="1" x14ac:dyDescent="0.3">
      <c r="A367" s="35"/>
      <c r="B367" s="33"/>
      <c r="C367" s="34" t="s">
        <v>56</v>
      </c>
      <c r="D367" s="31">
        <f>passengers!P367</f>
        <v>0</v>
      </c>
      <c r="E367" s="31">
        <f>passengers!Q367</f>
        <v>0</v>
      </c>
      <c r="F367" s="31">
        <f>passengers!R367</f>
        <v>0</v>
      </c>
      <c r="G367" s="31">
        <f>passengers!S367</f>
        <v>0</v>
      </c>
      <c r="H367" s="31">
        <f>passengers!AF367</f>
        <v>0</v>
      </c>
      <c r="I367" s="31">
        <f>passengers!AG367</f>
        <v>0</v>
      </c>
      <c r="J367" s="31">
        <f>passengers!AH367</f>
        <v>0</v>
      </c>
      <c r="K367" s="31">
        <f>passengers!AI367</f>
        <v>0</v>
      </c>
      <c r="L367" s="31">
        <f>passengers!AV367</f>
        <v>0</v>
      </c>
      <c r="M367" s="31">
        <f>passengers!AW367</f>
        <v>0</v>
      </c>
      <c r="N367" s="31">
        <f>passengers!AX367</f>
        <v>0</v>
      </c>
      <c r="O367" s="31">
        <f>passengers!AY367</f>
        <v>0</v>
      </c>
      <c r="P367" s="31">
        <f>passengers!BL367</f>
        <v>0</v>
      </c>
      <c r="Q367" s="31">
        <f>passengers!BM367</f>
        <v>0</v>
      </c>
      <c r="R367" s="31">
        <f>passengers!BN367</f>
        <v>0</v>
      </c>
      <c r="S367" s="31">
        <f>passengers!BO367</f>
        <v>0</v>
      </c>
      <c r="T367" s="31">
        <f t="shared" si="22"/>
        <v>0</v>
      </c>
      <c r="U367" s="31">
        <f t="shared" si="22"/>
        <v>0</v>
      </c>
      <c r="V367" s="31">
        <f t="shared" si="22"/>
        <v>0</v>
      </c>
      <c r="W367" s="31">
        <f t="shared" si="22"/>
        <v>0</v>
      </c>
    </row>
    <row r="368" spans="1:23" s="3" customFormat="1" ht="15" customHeight="1" x14ac:dyDescent="0.3">
      <c r="A368" s="35"/>
      <c r="B368" s="33"/>
      <c r="C368" s="34" t="s">
        <v>27</v>
      </c>
      <c r="D368" s="31">
        <f>passengers!P368</f>
        <v>0</v>
      </c>
      <c r="E368" s="31">
        <f>passengers!Q368</f>
        <v>0</v>
      </c>
      <c r="F368" s="31">
        <f>passengers!R368</f>
        <v>0</v>
      </c>
      <c r="G368" s="31">
        <f>passengers!S368</f>
        <v>0</v>
      </c>
      <c r="H368" s="31">
        <f>passengers!AF368</f>
        <v>0</v>
      </c>
      <c r="I368" s="31">
        <f>passengers!AG368</f>
        <v>0</v>
      </c>
      <c r="J368" s="31">
        <f>passengers!AH368</f>
        <v>0</v>
      </c>
      <c r="K368" s="31">
        <f>passengers!AI368</f>
        <v>0</v>
      </c>
      <c r="L368" s="31">
        <f>passengers!AV368</f>
        <v>0</v>
      </c>
      <c r="M368" s="31">
        <f>passengers!AW368</f>
        <v>0</v>
      </c>
      <c r="N368" s="31">
        <f>passengers!AX368</f>
        <v>0</v>
      </c>
      <c r="O368" s="31">
        <f>passengers!AY368</f>
        <v>0</v>
      </c>
      <c r="P368" s="31">
        <f>passengers!BL368</f>
        <v>0</v>
      </c>
      <c r="Q368" s="31">
        <f>passengers!BM368</f>
        <v>0</v>
      </c>
      <c r="R368" s="31">
        <f>passengers!BN368</f>
        <v>0</v>
      </c>
      <c r="S368" s="31">
        <f>passengers!BO368</f>
        <v>0</v>
      </c>
      <c r="T368" s="31">
        <f t="shared" si="22"/>
        <v>0</v>
      </c>
      <c r="U368" s="31">
        <f t="shared" si="22"/>
        <v>0</v>
      </c>
      <c r="V368" s="31">
        <f t="shared" si="22"/>
        <v>0</v>
      </c>
      <c r="W368" s="31">
        <f t="shared" si="22"/>
        <v>0</v>
      </c>
    </row>
    <row r="369" spans="1:23" s="3" customFormat="1" ht="15" customHeight="1" x14ac:dyDescent="0.3">
      <c r="A369" s="35"/>
      <c r="B369" s="33"/>
      <c r="C369" s="37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 spans="1:23" s="3" customFormat="1" ht="15" customHeight="1" x14ac:dyDescent="0.3">
      <c r="A370" s="32" t="s">
        <v>309</v>
      </c>
      <c r="B370" s="33"/>
      <c r="C370" s="34"/>
      <c r="D370" s="31">
        <f>passengers!P370</f>
        <v>2003683</v>
      </c>
      <c r="E370" s="31">
        <f>passengers!Q370</f>
        <v>999418</v>
      </c>
      <c r="F370" s="31">
        <f>passengers!R370</f>
        <v>1004265</v>
      </c>
      <c r="G370" s="31">
        <f>passengers!S370</f>
        <v>0</v>
      </c>
      <c r="H370" s="31">
        <f>passengers!AF370</f>
        <v>2551058</v>
      </c>
      <c r="I370" s="31">
        <f>passengers!AG370</f>
        <v>1274159</v>
      </c>
      <c r="J370" s="31">
        <f>passengers!AH370</f>
        <v>1276899</v>
      </c>
      <c r="K370" s="31">
        <f>passengers!AI370</f>
        <v>0</v>
      </c>
      <c r="L370" s="31">
        <f>passengers!AV370</f>
        <v>2540204</v>
      </c>
      <c r="M370" s="31">
        <f>passengers!AW370</f>
        <v>1265176</v>
      </c>
      <c r="N370" s="31">
        <f>passengers!AX370</f>
        <v>1275028</v>
      </c>
      <c r="O370" s="31">
        <f>passengers!AY370</f>
        <v>0</v>
      </c>
      <c r="P370" s="31">
        <f>passengers!BL370</f>
        <v>3081131</v>
      </c>
      <c r="Q370" s="31">
        <f>passengers!BM370</f>
        <v>1546490</v>
      </c>
      <c r="R370" s="31">
        <f>passengers!BN370</f>
        <v>1534641</v>
      </c>
      <c r="S370" s="31">
        <f>passengers!BO370</f>
        <v>0</v>
      </c>
      <c r="T370" s="31">
        <f>D370+H370+L370+P370</f>
        <v>10176076</v>
      </c>
      <c r="U370" s="31">
        <f>E370+I370+M370+Q370</f>
        <v>5085243</v>
      </c>
      <c r="V370" s="31">
        <f>F370+J370+N370+R370</f>
        <v>5090833</v>
      </c>
      <c r="W370" s="31">
        <f>G370+K370+O370+S370</f>
        <v>0</v>
      </c>
    </row>
    <row r="371" spans="1:23" s="3" customFormat="1" ht="15" customHeight="1" x14ac:dyDescent="0.3">
      <c r="A371" s="32"/>
      <c r="B371" s="33"/>
      <c r="C371" s="34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 spans="1:23" s="3" customFormat="1" ht="15" customHeight="1" x14ac:dyDescent="0.3">
      <c r="A372" s="32"/>
      <c r="B372" s="33" t="s">
        <v>310</v>
      </c>
      <c r="C372" s="34"/>
      <c r="D372" s="31">
        <f>passengers!P372</f>
        <v>502456</v>
      </c>
      <c r="E372" s="31">
        <f>E373+E381+E380+E382+E383</f>
        <v>253891</v>
      </c>
      <c r="F372" s="31">
        <f>passengers!R372</f>
        <v>248565</v>
      </c>
      <c r="G372" s="31">
        <f>passengers!S372</f>
        <v>0</v>
      </c>
      <c r="H372" s="31">
        <f>passengers!AF372</f>
        <v>558669</v>
      </c>
      <c r="I372" s="31">
        <f>passengers!AG372</f>
        <v>278139</v>
      </c>
      <c r="J372" s="31">
        <f>passengers!AH372</f>
        <v>280530</v>
      </c>
      <c r="K372" s="31">
        <f>passengers!AI372</f>
        <v>0</v>
      </c>
      <c r="L372" s="31">
        <f>passengers!AV372</f>
        <v>1097024</v>
      </c>
      <c r="M372" s="31">
        <f>passengers!AW372</f>
        <v>544297</v>
      </c>
      <c r="N372" s="31">
        <f>passengers!AX372</f>
        <v>552727</v>
      </c>
      <c r="O372" s="31">
        <f>passengers!AY372</f>
        <v>0</v>
      </c>
      <c r="P372" s="31">
        <f>passengers!BL372</f>
        <v>1539735</v>
      </c>
      <c r="Q372" s="31">
        <f>passengers!BM372</f>
        <v>767587</v>
      </c>
      <c r="R372" s="31">
        <f>passengers!BN372</f>
        <v>772148</v>
      </c>
      <c r="S372" s="31">
        <f>passengers!BO372</f>
        <v>0</v>
      </c>
      <c r="T372" s="31">
        <f t="shared" ref="T372:W382" si="23">D372+H372+L372+P372</f>
        <v>3697884</v>
      </c>
      <c r="U372" s="31">
        <f t="shared" si="23"/>
        <v>1843914</v>
      </c>
      <c r="V372" s="31">
        <f t="shared" si="23"/>
        <v>1853970</v>
      </c>
      <c r="W372" s="31">
        <f t="shared" si="23"/>
        <v>0</v>
      </c>
    </row>
    <row r="373" spans="1:23" s="3" customFormat="1" ht="15" customHeight="1" x14ac:dyDescent="0.3">
      <c r="A373" s="35"/>
      <c r="B373" s="33"/>
      <c r="C373" s="34" t="s">
        <v>311</v>
      </c>
      <c r="D373" s="31">
        <f>passengers!P373</f>
        <v>2314</v>
      </c>
      <c r="E373" s="31">
        <f>passengers!Q373</f>
        <v>1282</v>
      </c>
      <c r="F373" s="31">
        <f>passengers!R373</f>
        <v>1032</v>
      </c>
      <c r="G373" s="31">
        <f>passengers!S373</f>
        <v>0</v>
      </c>
      <c r="H373" s="31">
        <f>passengers!AF373</f>
        <v>4414</v>
      </c>
      <c r="I373" s="31">
        <f>passengers!AG373</f>
        <v>2622</v>
      </c>
      <c r="J373" s="31">
        <f>passengers!AH373</f>
        <v>1792</v>
      </c>
      <c r="K373" s="31">
        <f>passengers!AI373</f>
        <v>0</v>
      </c>
      <c r="L373" s="31">
        <f>passengers!AV373</f>
        <v>428</v>
      </c>
      <c r="M373" s="31">
        <f>passengers!AW373</f>
        <v>262</v>
      </c>
      <c r="N373" s="31">
        <f>passengers!AX373</f>
        <v>166</v>
      </c>
      <c r="O373" s="31">
        <f>passengers!AY373</f>
        <v>0</v>
      </c>
      <c r="P373" s="31">
        <f>passengers!BL373</f>
        <v>0</v>
      </c>
      <c r="Q373" s="31">
        <f>passengers!BM373</f>
        <v>0</v>
      </c>
      <c r="R373" s="31">
        <f>passengers!BN373</f>
        <v>0</v>
      </c>
      <c r="S373" s="31">
        <f>passengers!BO373</f>
        <v>0</v>
      </c>
      <c r="T373" s="31">
        <f t="shared" si="23"/>
        <v>7156</v>
      </c>
      <c r="U373" s="31">
        <f t="shared" si="23"/>
        <v>4166</v>
      </c>
      <c r="V373" s="31">
        <f t="shared" si="23"/>
        <v>2990</v>
      </c>
      <c r="W373" s="31">
        <f t="shared" si="23"/>
        <v>0</v>
      </c>
    </row>
    <row r="374" spans="1:23" s="3" customFormat="1" ht="15" customHeight="1" x14ac:dyDescent="0.3">
      <c r="A374" s="35"/>
      <c r="B374" s="33"/>
      <c r="C374" s="37" t="s">
        <v>312</v>
      </c>
      <c r="D374" s="31">
        <f>passengers!P374</f>
        <v>2314</v>
      </c>
      <c r="E374" s="31">
        <f>passengers!Q374</f>
        <v>1282</v>
      </c>
      <c r="F374" s="31">
        <f>passengers!R374</f>
        <v>1032</v>
      </c>
      <c r="G374" s="31">
        <f>passengers!S374</f>
        <v>0</v>
      </c>
      <c r="H374" s="31">
        <f>passengers!AF374</f>
        <v>4414</v>
      </c>
      <c r="I374" s="31">
        <f>passengers!AG374</f>
        <v>2622</v>
      </c>
      <c r="J374" s="31">
        <f>passengers!AH374</f>
        <v>1792</v>
      </c>
      <c r="K374" s="31">
        <f>passengers!AI374</f>
        <v>0</v>
      </c>
      <c r="L374" s="31">
        <f>passengers!AV374</f>
        <v>428</v>
      </c>
      <c r="M374" s="31">
        <f>passengers!AW374</f>
        <v>262</v>
      </c>
      <c r="N374" s="31">
        <f>passengers!AX374</f>
        <v>166</v>
      </c>
      <c r="O374" s="31">
        <f>passengers!AY374</f>
        <v>0</v>
      </c>
      <c r="P374" s="31">
        <f>passengers!BL374</f>
        <v>0</v>
      </c>
      <c r="Q374" s="31">
        <f>passengers!BM374</f>
        <v>0</v>
      </c>
      <c r="R374" s="31">
        <f>passengers!BN374</f>
        <v>0</v>
      </c>
      <c r="S374" s="31">
        <f>passengers!BO374</f>
        <v>0</v>
      </c>
      <c r="T374" s="31">
        <f t="shared" si="23"/>
        <v>7156</v>
      </c>
      <c r="U374" s="31">
        <f t="shared" si="23"/>
        <v>4166</v>
      </c>
      <c r="V374" s="31">
        <f t="shared" si="23"/>
        <v>2990</v>
      </c>
      <c r="W374" s="31">
        <f t="shared" si="23"/>
        <v>0</v>
      </c>
    </row>
    <row r="375" spans="1:23" s="3" customFormat="1" ht="15" customHeight="1" x14ac:dyDescent="0.3">
      <c r="A375" s="35"/>
      <c r="B375" s="33"/>
      <c r="C375" s="37" t="s">
        <v>313</v>
      </c>
      <c r="D375" s="31">
        <f>passengers!P375</f>
        <v>0</v>
      </c>
      <c r="E375" s="31">
        <f>passengers!Q375</f>
        <v>0</v>
      </c>
      <c r="F375" s="31">
        <f>passengers!R375</f>
        <v>0</v>
      </c>
      <c r="G375" s="31">
        <f>passengers!S375</f>
        <v>0</v>
      </c>
      <c r="H375" s="31">
        <f>passengers!AF375</f>
        <v>0</v>
      </c>
      <c r="I375" s="31">
        <f>passengers!AG375</f>
        <v>0</v>
      </c>
      <c r="J375" s="31">
        <f>passengers!AH375</f>
        <v>0</v>
      </c>
      <c r="K375" s="31">
        <f>passengers!AI375</f>
        <v>0</v>
      </c>
      <c r="L375" s="31">
        <f>passengers!AV375</f>
        <v>0</v>
      </c>
      <c r="M375" s="31">
        <f>passengers!AW375</f>
        <v>0</v>
      </c>
      <c r="N375" s="31">
        <f>passengers!AX375</f>
        <v>0</v>
      </c>
      <c r="O375" s="31">
        <f>passengers!AY375</f>
        <v>0</v>
      </c>
      <c r="P375" s="31">
        <f>passengers!BL375</f>
        <v>0</v>
      </c>
      <c r="Q375" s="31">
        <f>passengers!BM375</f>
        <v>0</v>
      </c>
      <c r="R375" s="31">
        <f>passengers!BN375</f>
        <v>0</v>
      </c>
      <c r="S375" s="31">
        <f>passengers!BO375</f>
        <v>0</v>
      </c>
      <c r="T375" s="31">
        <f t="shared" si="23"/>
        <v>0</v>
      </c>
      <c r="U375" s="31">
        <f t="shared" si="23"/>
        <v>0</v>
      </c>
      <c r="V375" s="31">
        <f t="shared" si="23"/>
        <v>0</v>
      </c>
      <c r="W375" s="31">
        <f t="shared" si="23"/>
        <v>0</v>
      </c>
    </row>
    <row r="376" spans="1:23" s="3" customFormat="1" ht="15" customHeight="1" x14ac:dyDescent="0.3">
      <c r="A376" s="35"/>
      <c r="B376" s="33"/>
      <c r="C376" s="37" t="s">
        <v>314</v>
      </c>
      <c r="D376" s="31">
        <f>passengers!P376</f>
        <v>0</v>
      </c>
      <c r="E376" s="31">
        <f>passengers!Q376</f>
        <v>0</v>
      </c>
      <c r="F376" s="31">
        <f>passengers!R376</f>
        <v>0</v>
      </c>
      <c r="G376" s="31">
        <f>passengers!S376</f>
        <v>0</v>
      </c>
      <c r="H376" s="31">
        <f>passengers!AF376</f>
        <v>0</v>
      </c>
      <c r="I376" s="31">
        <f>passengers!AG376</f>
        <v>0</v>
      </c>
      <c r="J376" s="31">
        <f>passengers!AH376</f>
        <v>0</v>
      </c>
      <c r="K376" s="31">
        <f>passengers!AI376</f>
        <v>0</v>
      </c>
      <c r="L376" s="31">
        <f>passengers!AV376</f>
        <v>0</v>
      </c>
      <c r="M376" s="31">
        <f>passengers!AW376</f>
        <v>0</v>
      </c>
      <c r="N376" s="31">
        <f>passengers!AX376</f>
        <v>0</v>
      </c>
      <c r="O376" s="31">
        <f>passengers!AY376</f>
        <v>0</v>
      </c>
      <c r="P376" s="31">
        <f>passengers!BL376</f>
        <v>0</v>
      </c>
      <c r="Q376" s="31">
        <f>passengers!BM376</f>
        <v>0</v>
      </c>
      <c r="R376" s="31">
        <f>passengers!BN376</f>
        <v>0</v>
      </c>
      <c r="S376" s="31">
        <f>passengers!BO376</f>
        <v>0</v>
      </c>
      <c r="T376" s="31">
        <f t="shared" si="23"/>
        <v>0</v>
      </c>
      <c r="U376" s="31">
        <f t="shared" si="23"/>
        <v>0</v>
      </c>
      <c r="V376" s="31">
        <f t="shared" si="23"/>
        <v>0</v>
      </c>
      <c r="W376" s="31">
        <f t="shared" si="23"/>
        <v>0</v>
      </c>
    </row>
    <row r="377" spans="1:23" s="3" customFormat="1" ht="15" customHeight="1" x14ac:dyDescent="0.3">
      <c r="A377" s="35"/>
      <c r="B377" s="33"/>
      <c r="C377" s="37" t="s">
        <v>315</v>
      </c>
      <c r="D377" s="31">
        <f>passengers!P377</f>
        <v>0</v>
      </c>
      <c r="E377" s="31">
        <f>passengers!Q377</f>
        <v>0</v>
      </c>
      <c r="F377" s="31">
        <f>passengers!R377</f>
        <v>0</v>
      </c>
      <c r="G377" s="31">
        <f>passengers!S377</f>
        <v>0</v>
      </c>
      <c r="H377" s="31">
        <f>passengers!AF377</f>
        <v>0</v>
      </c>
      <c r="I377" s="31">
        <f>passengers!AG377</f>
        <v>0</v>
      </c>
      <c r="J377" s="31">
        <f>passengers!AH377</f>
        <v>0</v>
      </c>
      <c r="K377" s="31">
        <f>passengers!AI377</f>
        <v>0</v>
      </c>
      <c r="L377" s="31">
        <f>passengers!AV377</f>
        <v>0</v>
      </c>
      <c r="M377" s="31">
        <f>passengers!AW377</f>
        <v>0</v>
      </c>
      <c r="N377" s="31">
        <f>passengers!AX377</f>
        <v>0</v>
      </c>
      <c r="O377" s="31">
        <f>passengers!AY377</f>
        <v>0</v>
      </c>
      <c r="P377" s="31">
        <f>passengers!BL377</f>
        <v>0</v>
      </c>
      <c r="Q377" s="31">
        <f>passengers!BM377</f>
        <v>0</v>
      </c>
      <c r="R377" s="31">
        <f>passengers!BN377</f>
        <v>0</v>
      </c>
      <c r="S377" s="31">
        <f>passengers!BO377</f>
        <v>0</v>
      </c>
      <c r="T377" s="31">
        <f t="shared" si="23"/>
        <v>0</v>
      </c>
      <c r="U377" s="31">
        <f t="shared" si="23"/>
        <v>0</v>
      </c>
      <c r="V377" s="31">
        <f t="shared" si="23"/>
        <v>0</v>
      </c>
      <c r="W377" s="31">
        <f t="shared" si="23"/>
        <v>0</v>
      </c>
    </row>
    <row r="378" spans="1:23" s="3" customFormat="1" ht="15" customHeight="1" x14ac:dyDescent="0.3">
      <c r="A378" s="35"/>
      <c r="B378" s="33"/>
      <c r="C378" s="37" t="s">
        <v>316</v>
      </c>
      <c r="D378" s="31">
        <f>passengers!P378</f>
        <v>0</v>
      </c>
      <c r="E378" s="31">
        <f>passengers!Q378</f>
        <v>0</v>
      </c>
      <c r="F378" s="31">
        <f>passengers!R378</f>
        <v>0</v>
      </c>
      <c r="G378" s="31">
        <f>passengers!S378</f>
        <v>0</v>
      </c>
      <c r="H378" s="31">
        <f>passengers!AF378</f>
        <v>0</v>
      </c>
      <c r="I378" s="31">
        <f>passengers!AG378</f>
        <v>0</v>
      </c>
      <c r="J378" s="31">
        <f>passengers!AH378</f>
        <v>0</v>
      </c>
      <c r="K378" s="31">
        <f>passengers!AI378</f>
        <v>0</v>
      </c>
      <c r="L378" s="31">
        <f>passengers!AV378</f>
        <v>0</v>
      </c>
      <c r="M378" s="31">
        <f>passengers!AW378</f>
        <v>0</v>
      </c>
      <c r="N378" s="31">
        <f>passengers!AX378</f>
        <v>0</v>
      </c>
      <c r="O378" s="31">
        <f>passengers!AY378</f>
        <v>0</v>
      </c>
      <c r="P378" s="31">
        <f>passengers!BL378</f>
        <v>0</v>
      </c>
      <c r="Q378" s="31">
        <f>passengers!BM378</f>
        <v>0</v>
      </c>
      <c r="R378" s="31">
        <f>passengers!BN378</f>
        <v>0</v>
      </c>
      <c r="S378" s="31">
        <f>passengers!BO378</f>
        <v>0</v>
      </c>
      <c r="T378" s="31">
        <f t="shared" si="23"/>
        <v>0</v>
      </c>
      <c r="U378" s="31">
        <f t="shared" si="23"/>
        <v>0</v>
      </c>
      <c r="V378" s="31">
        <f t="shared" si="23"/>
        <v>0</v>
      </c>
      <c r="W378" s="31">
        <f t="shared" si="23"/>
        <v>0</v>
      </c>
    </row>
    <row r="379" spans="1:23" s="3" customFormat="1" ht="15" customHeight="1" x14ac:dyDescent="0.3">
      <c r="A379" s="35"/>
      <c r="B379" s="33"/>
      <c r="C379" s="37" t="s">
        <v>317</v>
      </c>
      <c r="D379" s="31">
        <f>passengers!P379</f>
        <v>0</v>
      </c>
      <c r="E379" s="31">
        <f>passengers!Q379</f>
        <v>0</v>
      </c>
      <c r="F379" s="31">
        <f>passengers!R379</f>
        <v>0</v>
      </c>
      <c r="G379" s="31">
        <f>passengers!S379</f>
        <v>0</v>
      </c>
      <c r="H379" s="31">
        <f>passengers!AF379</f>
        <v>0</v>
      </c>
      <c r="I379" s="31">
        <f>passengers!AG379</f>
        <v>0</v>
      </c>
      <c r="J379" s="31">
        <f>passengers!AH379</f>
        <v>0</v>
      </c>
      <c r="K379" s="31">
        <f>passengers!AI379</f>
        <v>0</v>
      </c>
      <c r="L379" s="31">
        <f>passengers!AV379</f>
        <v>0</v>
      </c>
      <c r="M379" s="31">
        <f>passengers!AW379</f>
        <v>0</v>
      </c>
      <c r="N379" s="31">
        <f>passengers!AX379</f>
        <v>0</v>
      </c>
      <c r="O379" s="31">
        <f>passengers!AY379</f>
        <v>0</v>
      </c>
      <c r="P379" s="31">
        <f>passengers!BL379</f>
        <v>0</v>
      </c>
      <c r="Q379" s="31">
        <f>passengers!BM379</f>
        <v>0</v>
      </c>
      <c r="R379" s="31">
        <f>passengers!BN379</f>
        <v>0</v>
      </c>
      <c r="S379" s="31">
        <f>passengers!BO379</f>
        <v>0</v>
      </c>
      <c r="T379" s="31">
        <f t="shared" si="23"/>
        <v>0</v>
      </c>
      <c r="U379" s="31">
        <f t="shared" si="23"/>
        <v>0</v>
      </c>
      <c r="V379" s="31">
        <f t="shared" si="23"/>
        <v>0</v>
      </c>
      <c r="W379" s="31">
        <f t="shared" si="23"/>
        <v>0</v>
      </c>
    </row>
    <row r="380" spans="1:23" s="3" customFormat="1" ht="15" customHeight="1" x14ac:dyDescent="0.3">
      <c r="A380" s="35"/>
      <c r="B380" s="33"/>
      <c r="C380" s="34" t="s">
        <v>318</v>
      </c>
      <c r="D380" s="31">
        <f>passengers!P380</f>
        <v>316383</v>
      </c>
      <c r="E380" s="31">
        <f>passengers!Q380</f>
        <v>162491</v>
      </c>
      <c r="F380" s="31">
        <f>passengers!R380</f>
        <v>153892</v>
      </c>
      <c r="G380" s="31">
        <f>passengers!S380</f>
        <v>0</v>
      </c>
      <c r="H380" s="31">
        <f>passengers!AF380</f>
        <v>343663</v>
      </c>
      <c r="I380" s="31">
        <f>passengers!AG380</f>
        <v>171536</v>
      </c>
      <c r="J380" s="31">
        <f>passengers!AH380</f>
        <v>172127</v>
      </c>
      <c r="K380" s="31">
        <f>passengers!AI380</f>
        <v>0</v>
      </c>
      <c r="L380" s="31">
        <f>passengers!AV380</f>
        <v>730854</v>
      </c>
      <c r="M380" s="31">
        <f>passengers!AW380</f>
        <v>363618</v>
      </c>
      <c r="N380" s="31">
        <f>passengers!AX380</f>
        <v>367236</v>
      </c>
      <c r="O380" s="31">
        <f>passengers!AY380</f>
        <v>0</v>
      </c>
      <c r="P380" s="31">
        <f>passengers!BL380</f>
        <v>925101</v>
      </c>
      <c r="Q380" s="31">
        <f>passengers!BM380</f>
        <v>459172</v>
      </c>
      <c r="R380" s="31">
        <f>passengers!BN380</f>
        <v>465929</v>
      </c>
      <c r="S380" s="31">
        <f>passengers!BO380</f>
        <v>0</v>
      </c>
      <c r="T380" s="31">
        <f>D380+H380+L380+P380</f>
        <v>2316001</v>
      </c>
      <c r="U380" s="31">
        <f>E380+I380+M380+Q380</f>
        <v>1156817</v>
      </c>
      <c r="V380" s="31">
        <f>F380+J380+N380+R380</f>
        <v>1159184</v>
      </c>
      <c r="W380" s="31">
        <f>G380+K380+O380+S380</f>
        <v>0</v>
      </c>
    </row>
    <row r="381" spans="1:23" s="3" customFormat="1" ht="15" customHeight="1" x14ac:dyDescent="0.3">
      <c r="A381" s="35"/>
      <c r="B381" s="33"/>
      <c r="C381" s="34" t="s">
        <v>319</v>
      </c>
      <c r="D381" s="31">
        <f>passengers!P381</f>
        <v>0</v>
      </c>
      <c r="E381" s="31">
        <f>passengers!Q381</f>
        <v>0</v>
      </c>
      <c r="F381" s="31">
        <f>passengers!R381</f>
        <v>0</v>
      </c>
      <c r="G381" s="31">
        <f>passengers!S381</f>
        <v>0</v>
      </c>
      <c r="H381" s="31">
        <f>passengers!AF381</f>
        <v>0</v>
      </c>
      <c r="I381" s="31">
        <f>passengers!AG381</f>
        <v>0</v>
      </c>
      <c r="J381" s="31">
        <f>passengers!AH381</f>
        <v>0</v>
      </c>
      <c r="K381" s="31">
        <f>passengers!AI381</f>
        <v>0</v>
      </c>
      <c r="L381" s="31">
        <f>passengers!AV381</f>
        <v>0</v>
      </c>
      <c r="M381" s="31">
        <f>passengers!AW381</f>
        <v>0</v>
      </c>
      <c r="N381" s="31">
        <f>passengers!AX381</f>
        <v>0</v>
      </c>
      <c r="O381" s="31">
        <f>passengers!AY381</f>
        <v>0</v>
      </c>
      <c r="P381" s="31">
        <f>passengers!BL381</f>
        <v>0</v>
      </c>
      <c r="Q381" s="31">
        <f>passengers!BM381</f>
        <v>0</v>
      </c>
      <c r="R381" s="31">
        <f>passengers!BN381</f>
        <v>0</v>
      </c>
      <c r="S381" s="31">
        <f>passengers!BO381</f>
        <v>0</v>
      </c>
      <c r="T381" s="31">
        <f t="shared" si="23"/>
        <v>0</v>
      </c>
      <c r="U381" s="31">
        <f t="shared" si="23"/>
        <v>0</v>
      </c>
      <c r="V381" s="31">
        <f t="shared" si="23"/>
        <v>0</v>
      </c>
      <c r="W381" s="31">
        <f t="shared" si="23"/>
        <v>0</v>
      </c>
    </row>
    <row r="382" spans="1:23" s="3" customFormat="1" ht="15" customHeight="1" x14ac:dyDescent="0.3">
      <c r="A382" s="35"/>
      <c r="B382" s="33"/>
      <c r="C382" s="34" t="s">
        <v>56</v>
      </c>
      <c r="D382" s="31">
        <f>passengers!P382</f>
        <v>0</v>
      </c>
      <c r="E382" s="31">
        <f>passengers!Q382</f>
        <v>0</v>
      </c>
      <c r="F382" s="31">
        <f>passengers!R382</f>
        <v>0</v>
      </c>
      <c r="G382" s="31">
        <f>passengers!S382</f>
        <v>0</v>
      </c>
      <c r="H382" s="31">
        <f>passengers!AF382</f>
        <v>0</v>
      </c>
      <c r="I382" s="31">
        <f>passengers!AG382</f>
        <v>0</v>
      </c>
      <c r="J382" s="31">
        <f>passengers!AH382</f>
        <v>0</v>
      </c>
      <c r="K382" s="31">
        <f>passengers!AI382</f>
        <v>0</v>
      </c>
      <c r="L382" s="31">
        <f>passengers!AV382</f>
        <v>0</v>
      </c>
      <c r="M382" s="31">
        <f>passengers!AW382</f>
        <v>0</v>
      </c>
      <c r="N382" s="31">
        <f>passengers!AX382</f>
        <v>0</v>
      </c>
      <c r="O382" s="31">
        <f>passengers!AY382</f>
        <v>0</v>
      </c>
      <c r="P382" s="31">
        <f>passengers!BL382</f>
        <v>0</v>
      </c>
      <c r="Q382" s="31">
        <f>passengers!BM382</f>
        <v>0</v>
      </c>
      <c r="R382" s="31">
        <f>passengers!BN382</f>
        <v>0</v>
      </c>
      <c r="S382" s="31">
        <f>passengers!BO382</f>
        <v>0</v>
      </c>
      <c r="T382" s="31">
        <f t="shared" si="23"/>
        <v>0</v>
      </c>
      <c r="U382" s="31">
        <f t="shared" si="23"/>
        <v>0</v>
      </c>
      <c r="V382" s="31">
        <f t="shared" si="23"/>
        <v>0</v>
      </c>
      <c r="W382" s="31">
        <f t="shared" si="23"/>
        <v>0</v>
      </c>
    </row>
    <row r="383" spans="1:23" s="3" customFormat="1" ht="15" customHeight="1" x14ac:dyDescent="0.3">
      <c r="A383" s="35"/>
      <c r="B383" s="33"/>
      <c r="C383" s="34" t="s">
        <v>27</v>
      </c>
      <c r="D383" s="31">
        <f>passengers!P383</f>
        <v>183759</v>
      </c>
      <c r="E383" s="31">
        <f>passengers!Q383</f>
        <v>90118</v>
      </c>
      <c r="F383" s="31">
        <f>passengers!R383</f>
        <v>93641</v>
      </c>
      <c r="G383" s="31">
        <f>passengers!S383</f>
        <v>0</v>
      </c>
      <c r="H383" s="31">
        <f>passengers!AF383</f>
        <v>210592</v>
      </c>
      <c r="I383" s="31">
        <f>passengers!AG383</f>
        <v>103981</v>
      </c>
      <c r="J383" s="31">
        <f>passengers!AH383</f>
        <v>106611</v>
      </c>
      <c r="K383" s="31">
        <f>passengers!AI383</f>
        <v>0</v>
      </c>
      <c r="L383" s="31">
        <f>passengers!AV383</f>
        <v>365742</v>
      </c>
      <c r="M383" s="31">
        <f>passengers!AW383</f>
        <v>180417</v>
      </c>
      <c r="N383" s="31">
        <f>passengers!AX383</f>
        <v>185325</v>
      </c>
      <c r="O383" s="31">
        <f>passengers!AY383</f>
        <v>0</v>
      </c>
      <c r="P383" s="31">
        <f>passengers!BL383</f>
        <v>614634</v>
      </c>
      <c r="Q383" s="31">
        <f>passengers!BM383</f>
        <v>308415</v>
      </c>
      <c r="R383" s="31">
        <f>passengers!BN383</f>
        <v>306219</v>
      </c>
      <c r="S383" s="31">
        <f>passengers!BO383</f>
        <v>0</v>
      </c>
      <c r="T383" s="31">
        <f>D383+H383+L383+P383</f>
        <v>1374727</v>
      </c>
      <c r="U383" s="31">
        <f>E383+I383+M383+Q383</f>
        <v>682931</v>
      </c>
      <c r="V383" s="31">
        <f>F383+J383+N383+R383</f>
        <v>691796</v>
      </c>
      <c r="W383" s="31">
        <f>G383+K383+O383+S383</f>
        <v>0</v>
      </c>
    </row>
    <row r="384" spans="1:23" s="3" customFormat="1" ht="15" customHeight="1" x14ac:dyDescent="0.3">
      <c r="A384" s="35"/>
      <c r="B384" s="33"/>
      <c r="C384" s="37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spans="1:23" s="3" customFormat="1" ht="15" customHeight="1" x14ac:dyDescent="0.3">
      <c r="A385" s="32"/>
      <c r="B385" s="33" t="s">
        <v>320</v>
      </c>
      <c r="C385" s="34"/>
      <c r="D385" s="31">
        <f>passengers!P385</f>
        <v>15629</v>
      </c>
      <c r="E385" s="31">
        <f>passengers!Q385</f>
        <v>7790</v>
      </c>
      <c r="F385" s="31">
        <f>passengers!R385</f>
        <v>7839</v>
      </c>
      <c r="G385" s="31">
        <f>passengers!S385</f>
        <v>0</v>
      </c>
      <c r="H385" s="31">
        <f>passengers!AF385</f>
        <v>17678</v>
      </c>
      <c r="I385" s="31">
        <f>passengers!AG385</f>
        <v>7934</v>
      </c>
      <c r="J385" s="31">
        <f>passengers!AH385</f>
        <v>9744</v>
      </c>
      <c r="K385" s="31">
        <f>passengers!AI385</f>
        <v>0</v>
      </c>
      <c r="L385" s="31">
        <f>passengers!AV385</f>
        <v>15723</v>
      </c>
      <c r="M385" s="31">
        <f>passengers!AW385</f>
        <v>8114</v>
      </c>
      <c r="N385" s="31">
        <f>passengers!AX385</f>
        <v>7609</v>
      </c>
      <c r="O385" s="31">
        <f>passengers!AY385</f>
        <v>0</v>
      </c>
      <c r="P385" s="31">
        <f>passengers!BL385</f>
        <v>17767</v>
      </c>
      <c r="Q385" s="31">
        <f>passengers!BM385</f>
        <v>8710</v>
      </c>
      <c r="R385" s="31">
        <f>passengers!BN385</f>
        <v>9057</v>
      </c>
      <c r="S385" s="31">
        <f>passengers!BO385</f>
        <v>0</v>
      </c>
      <c r="T385" s="31">
        <f t="shared" ref="T385:W393" si="24">D385+H385+L385+P385</f>
        <v>66797</v>
      </c>
      <c r="U385" s="31">
        <f t="shared" si="24"/>
        <v>32548</v>
      </c>
      <c r="V385" s="31">
        <f t="shared" si="24"/>
        <v>34249</v>
      </c>
      <c r="W385" s="31">
        <f t="shared" si="24"/>
        <v>0</v>
      </c>
    </row>
    <row r="386" spans="1:23" s="3" customFormat="1" ht="15" customHeight="1" x14ac:dyDescent="0.3">
      <c r="A386" s="35"/>
      <c r="B386" s="33"/>
      <c r="C386" s="34" t="s">
        <v>321</v>
      </c>
      <c r="D386" s="31">
        <f>passengers!P386</f>
        <v>4728</v>
      </c>
      <c r="E386" s="31">
        <f>passengers!Q386</f>
        <v>2386</v>
      </c>
      <c r="F386" s="31">
        <f>passengers!R386</f>
        <v>2342</v>
      </c>
      <c r="G386" s="31">
        <f>passengers!S386</f>
        <v>0</v>
      </c>
      <c r="H386" s="31">
        <f>passengers!AF386</f>
        <v>7731</v>
      </c>
      <c r="I386" s="31">
        <f>passengers!AG386</f>
        <v>2960</v>
      </c>
      <c r="J386" s="31">
        <f>passengers!AH386</f>
        <v>4771</v>
      </c>
      <c r="K386" s="31">
        <f>passengers!AI386</f>
        <v>0</v>
      </c>
      <c r="L386" s="31">
        <f>passengers!AV386</f>
        <v>6710</v>
      </c>
      <c r="M386" s="31">
        <f>passengers!AW386</f>
        <v>3597</v>
      </c>
      <c r="N386" s="31">
        <f>passengers!AX386</f>
        <v>3113</v>
      </c>
      <c r="O386" s="31">
        <f>passengers!AY386</f>
        <v>0</v>
      </c>
      <c r="P386" s="31">
        <f>passengers!BL386</f>
        <v>8580</v>
      </c>
      <c r="Q386" s="31">
        <f>passengers!BM386</f>
        <v>4115</v>
      </c>
      <c r="R386" s="31">
        <f>passengers!BN386</f>
        <v>4465</v>
      </c>
      <c r="S386" s="31">
        <f>passengers!BO386</f>
        <v>0</v>
      </c>
      <c r="T386" s="31">
        <f t="shared" si="24"/>
        <v>27749</v>
      </c>
      <c r="U386" s="31">
        <f t="shared" si="24"/>
        <v>13058</v>
      </c>
      <c r="V386" s="31">
        <f t="shared" si="24"/>
        <v>14691</v>
      </c>
      <c r="W386" s="31">
        <f t="shared" si="24"/>
        <v>0</v>
      </c>
    </row>
    <row r="387" spans="1:23" s="3" customFormat="1" ht="15" customHeight="1" x14ac:dyDescent="0.3">
      <c r="A387" s="35"/>
      <c r="B387" s="33"/>
      <c r="C387" s="37" t="s">
        <v>322</v>
      </c>
      <c r="D387" s="31">
        <f>passengers!P387</f>
        <v>4728</v>
      </c>
      <c r="E387" s="31">
        <f>passengers!Q387</f>
        <v>2386</v>
      </c>
      <c r="F387" s="31">
        <f>passengers!R387</f>
        <v>2342</v>
      </c>
      <c r="G387" s="31">
        <f>passengers!S387</f>
        <v>0</v>
      </c>
      <c r="H387" s="31">
        <f>passengers!AF387</f>
        <v>7731</v>
      </c>
      <c r="I387" s="31">
        <f>passengers!AG387</f>
        <v>2960</v>
      </c>
      <c r="J387" s="31">
        <f>passengers!AH387</f>
        <v>4771</v>
      </c>
      <c r="K387" s="31">
        <f>passengers!AI387</f>
        <v>0</v>
      </c>
      <c r="L387" s="31">
        <f>passengers!AV387</f>
        <v>6710</v>
      </c>
      <c r="M387" s="31">
        <f>passengers!AW387</f>
        <v>3597</v>
      </c>
      <c r="N387" s="31">
        <f>passengers!AX387</f>
        <v>3113</v>
      </c>
      <c r="O387" s="31">
        <f>passengers!AY387</f>
        <v>0</v>
      </c>
      <c r="P387" s="31">
        <f>passengers!BL387</f>
        <v>8580</v>
      </c>
      <c r="Q387" s="31">
        <f>passengers!BM387</f>
        <v>4115</v>
      </c>
      <c r="R387" s="31">
        <f>passengers!BN387</f>
        <v>4465</v>
      </c>
      <c r="S387" s="31">
        <f>passengers!BO387</f>
        <v>0</v>
      </c>
      <c r="T387" s="31">
        <f t="shared" si="24"/>
        <v>27749</v>
      </c>
      <c r="U387" s="31">
        <f t="shared" si="24"/>
        <v>13058</v>
      </c>
      <c r="V387" s="31">
        <f t="shared" si="24"/>
        <v>14691</v>
      </c>
      <c r="W387" s="31">
        <f t="shared" si="24"/>
        <v>0</v>
      </c>
    </row>
    <row r="388" spans="1:23" s="3" customFormat="1" ht="15" customHeight="1" x14ac:dyDescent="0.3">
      <c r="A388" s="35"/>
      <c r="B388" s="33"/>
      <c r="C388" s="37" t="s">
        <v>323</v>
      </c>
      <c r="D388" s="31">
        <f>passengers!P388</f>
        <v>0</v>
      </c>
      <c r="E388" s="31">
        <f>passengers!Q388</f>
        <v>0</v>
      </c>
      <c r="F388" s="31">
        <f>passengers!R388</f>
        <v>0</v>
      </c>
      <c r="G388" s="31">
        <f>passengers!S388</f>
        <v>0</v>
      </c>
      <c r="H388" s="31">
        <f>passengers!AF388</f>
        <v>0</v>
      </c>
      <c r="I388" s="31">
        <f>passengers!AG388</f>
        <v>0</v>
      </c>
      <c r="J388" s="31">
        <f>passengers!AH388</f>
        <v>0</v>
      </c>
      <c r="K388" s="31">
        <f>passengers!AI388</f>
        <v>0</v>
      </c>
      <c r="L388" s="31">
        <f>passengers!AV388</f>
        <v>0</v>
      </c>
      <c r="M388" s="31">
        <f>passengers!AW388</f>
        <v>0</v>
      </c>
      <c r="N388" s="31">
        <f>passengers!AX388</f>
        <v>0</v>
      </c>
      <c r="O388" s="31">
        <f>passengers!AY388</f>
        <v>0</v>
      </c>
      <c r="P388" s="31">
        <f>passengers!BL388</f>
        <v>0</v>
      </c>
      <c r="Q388" s="31">
        <f>passengers!BM388</f>
        <v>0</v>
      </c>
      <c r="R388" s="31">
        <f>passengers!BN388</f>
        <v>0</v>
      </c>
      <c r="S388" s="31">
        <f>passengers!BO388</f>
        <v>0</v>
      </c>
      <c r="T388" s="31">
        <f t="shared" si="24"/>
        <v>0</v>
      </c>
      <c r="U388" s="31">
        <f t="shared" si="24"/>
        <v>0</v>
      </c>
      <c r="V388" s="31">
        <f t="shared" si="24"/>
        <v>0</v>
      </c>
      <c r="W388" s="31">
        <f t="shared" si="24"/>
        <v>0</v>
      </c>
    </row>
    <row r="389" spans="1:23" s="3" customFormat="1" ht="15" customHeight="1" x14ac:dyDescent="0.3">
      <c r="A389" s="35"/>
      <c r="B389" s="36"/>
      <c r="C389" s="34" t="s">
        <v>324</v>
      </c>
      <c r="D389" s="31">
        <f>passengers!P389</f>
        <v>0</v>
      </c>
      <c r="E389" s="31">
        <f>passengers!Q389</f>
        <v>0</v>
      </c>
      <c r="F389" s="31">
        <f>passengers!R389</f>
        <v>0</v>
      </c>
      <c r="G389" s="31">
        <f>passengers!S389</f>
        <v>0</v>
      </c>
      <c r="H389" s="31">
        <f>passengers!AF389</f>
        <v>0</v>
      </c>
      <c r="I389" s="31">
        <f>passengers!AG389</f>
        <v>0</v>
      </c>
      <c r="J389" s="31">
        <f>passengers!AH389</f>
        <v>0</v>
      </c>
      <c r="K389" s="31">
        <f>passengers!AI389</f>
        <v>0</v>
      </c>
      <c r="L389" s="31">
        <f>passengers!AV389</f>
        <v>0</v>
      </c>
      <c r="M389" s="31">
        <f>passengers!AW389</f>
        <v>0</v>
      </c>
      <c r="N389" s="31">
        <f>passengers!AX389</f>
        <v>0</v>
      </c>
      <c r="O389" s="31">
        <f>passengers!AY389</f>
        <v>0</v>
      </c>
      <c r="P389" s="31">
        <f>passengers!BL389</f>
        <v>0</v>
      </c>
      <c r="Q389" s="31">
        <f>passengers!BM389</f>
        <v>0</v>
      </c>
      <c r="R389" s="31">
        <f>passengers!BN389</f>
        <v>0</v>
      </c>
      <c r="S389" s="31">
        <f>passengers!BO389</f>
        <v>0</v>
      </c>
      <c r="T389" s="31">
        <f t="shared" si="24"/>
        <v>0</v>
      </c>
      <c r="U389" s="31">
        <f t="shared" si="24"/>
        <v>0</v>
      </c>
      <c r="V389" s="31">
        <f t="shared" si="24"/>
        <v>0</v>
      </c>
      <c r="W389" s="31">
        <f t="shared" si="24"/>
        <v>0</v>
      </c>
    </row>
    <row r="390" spans="1:23" s="3" customFormat="1" ht="15" customHeight="1" x14ac:dyDescent="0.3">
      <c r="A390" s="35"/>
      <c r="B390" s="36"/>
      <c r="C390" s="34" t="s">
        <v>325</v>
      </c>
      <c r="D390" s="31">
        <f>passengers!P390</f>
        <v>0</v>
      </c>
      <c r="E390" s="31">
        <f>passengers!Q390</f>
        <v>0</v>
      </c>
      <c r="F390" s="31">
        <f>passengers!R390</f>
        <v>0</v>
      </c>
      <c r="G390" s="31">
        <f>passengers!S390</f>
        <v>0</v>
      </c>
      <c r="H390" s="31">
        <f>passengers!AF390</f>
        <v>518</v>
      </c>
      <c r="I390" s="31">
        <f>passengers!AG390</f>
        <v>259</v>
      </c>
      <c r="J390" s="31">
        <f>passengers!AH390</f>
        <v>259</v>
      </c>
      <c r="K390" s="31">
        <f>passengers!AI390</f>
        <v>0</v>
      </c>
      <c r="L390" s="31">
        <f>passengers!AV390</f>
        <v>862</v>
      </c>
      <c r="M390" s="31">
        <f>passengers!AW390</f>
        <v>431</v>
      </c>
      <c r="N390" s="31">
        <f>passengers!AX390</f>
        <v>431</v>
      </c>
      <c r="O390" s="31">
        <f>passengers!AY390</f>
        <v>0</v>
      </c>
      <c r="P390" s="31">
        <f>passengers!BL390</f>
        <v>844</v>
      </c>
      <c r="Q390" s="31">
        <f>passengers!BM390</f>
        <v>422</v>
      </c>
      <c r="R390" s="31">
        <f>passengers!BN390</f>
        <v>422</v>
      </c>
      <c r="S390" s="31">
        <f>passengers!BO390</f>
        <v>0</v>
      </c>
      <c r="T390" s="31">
        <f t="shared" si="24"/>
        <v>2224</v>
      </c>
      <c r="U390" s="31">
        <f t="shared" si="24"/>
        <v>1112</v>
      </c>
      <c r="V390" s="31">
        <f t="shared" si="24"/>
        <v>1112</v>
      </c>
      <c r="W390" s="31">
        <f t="shared" si="24"/>
        <v>0</v>
      </c>
    </row>
    <row r="391" spans="1:23" s="3" customFormat="1" ht="15" customHeight="1" x14ac:dyDescent="0.3">
      <c r="A391" s="35"/>
      <c r="B391" s="36"/>
      <c r="C391" s="34" t="s">
        <v>326</v>
      </c>
      <c r="D391" s="31">
        <f>passengers!P391</f>
        <v>0</v>
      </c>
      <c r="E391" s="31">
        <f>passengers!Q391</f>
        <v>0</v>
      </c>
      <c r="F391" s="31">
        <f>passengers!R391</f>
        <v>0</v>
      </c>
      <c r="G391" s="31">
        <f>passengers!S391</f>
        <v>0</v>
      </c>
      <c r="H391" s="31">
        <f>passengers!AF391</f>
        <v>0</v>
      </c>
      <c r="I391" s="31">
        <f>passengers!AG391</f>
        <v>0</v>
      </c>
      <c r="J391" s="31">
        <f>passengers!AH391</f>
        <v>0</v>
      </c>
      <c r="K391" s="31">
        <f>passengers!AI391</f>
        <v>0</v>
      </c>
      <c r="L391" s="31">
        <f>passengers!AV391</f>
        <v>0</v>
      </c>
      <c r="M391" s="31">
        <f>passengers!AW391</f>
        <v>0</v>
      </c>
      <c r="N391" s="31">
        <f>passengers!AX391</f>
        <v>0</v>
      </c>
      <c r="O391" s="31">
        <f>passengers!AY391</f>
        <v>0</v>
      </c>
      <c r="P391" s="31">
        <f>passengers!BL391</f>
        <v>0</v>
      </c>
      <c r="Q391" s="31">
        <f>passengers!BM391</f>
        <v>0</v>
      </c>
      <c r="R391" s="31">
        <f>passengers!BN391</f>
        <v>0</v>
      </c>
      <c r="S391" s="31">
        <f>passengers!BO391</f>
        <v>0</v>
      </c>
      <c r="T391" s="31">
        <f t="shared" si="24"/>
        <v>0</v>
      </c>
      <c r="U391" s="31">
        <f t="shared" si="24"/>
        <v>0</v>
      </c>
      <c r="V391" s="31">
        <f t="shared" si="24"/>
        <v>0</v>
      </c>
      <c r="W391" s="31">
        <f t="shared" si="24"/>
        <v>0</v>
      </c>
    </row>
    <row r="392" spans="1:23" s="3" customFormat="1" ht="15" customHeight="1" x14ac:dyDescent="0.3">
      <c r="A392" s="35"/>
      <c r="B392" s="33"/>
      <c r="C392" s="34" t="s">
        <v>56</v>
      </c>
      <c r="D392" s="31">
        <f>passengers!P392</f>
        <v>10901</v>
      </c>
      <c r="E392" s="31">
        <f>passengers!Q392</f>
        <v>5404</v>
      </c>
      <c r="F392" s="31">
        <f>passengers!R392</f>
        <v>5497</v>
      </c>
      <c r="G392" s="31">
        <f>passengers!S392</f>
        <v>0</v>
      </c>
      <c r="H392" s="31">
        <f>passengers!AF392</f>
        <v>9429</v>
      </c>
      <c r="I392" s="31">
        <f>passengers!AG392</f>
        <v>4715</v>
      </c>
      <c r="J392" s="31">
        <f>passengers!AH392</f>
        <v>4714</v>
      </c>
      <c r="K392" s="31">
        <f>passengers!AI392</f>
        <v>0</v>
      </c>
      <c r="L392" s="31">
        <f>passengers!AV392</f>
        <v>8151</v>
      </c>
      <c r="M392" s="31">
        <f>passengers!AW392</f>
        <v>4086</v>
      </c>
      <c r="N392" s="31">
        <f>passengers!AX392</f>
        <v>4065</v>
      </c>
      <c r="O392" s="31">
        <f>passengers!AY392</f>
        <v>0</v>
      </c>
      <c r="P392" s="31">
        <f>passengers!BL392</f>
        <v>8343</v>
      </c>
      <c r="Q392" s="31">
        <f>passengers!BM392</f>
        <v>4173</v>
      </c>
      <c r="R392" s="31">
        <f>passengers!BN392</f>
        <v>4170</v>
      </c>
      <c r="S392" s="31">
        <f>passengers!BO392</f>
        <v>0</v>
      </c>
      <c r="T392" s="31">
        <f>D392+H392+L392+P392</f>
        <v>36824</v>
      </c>
      <c r="U392" s="31">
        <f>E392+I392+M392+Q392</f>
        <v>18378</v>
      </c>
      <c r="V392" s="31">
        <f>F392+J392+N392+R392</f>
        <v>18446</v>
      </c>
      <c r="W392" s="31">
        <f>G392+K392+O392+S392</f>
        <v>0</v>
      </c>
    </row>
    <row r="393" spans="1:23" s="3" customFormat="1" ht="15" customHeight="1" x14ac:dyDescent="0.3">
      <c r="A393" s="35"/>
      <c r="B393" s="33"/>
      <c r="C393" s="34" t="s">
        <v>27</v>
      </c>
      <c r="D393" s="31">
        <f>passengers!P393</f>
        <v>0</v>
      </c>
      <c r="E393" s="31">
        <f>passengers!Q393</f>
        <v>0</v>
      </c>
      <c r="F393" s="31">
        <f>passengers!R393</f>
        <v>0</v>
      </c>
      <c r="G393" s="31">
        <f>passengers!S393</f>
        <v>0</v>
      </c>
      <c r="H393" s="31">
        <f>passengers!AF393</f>
        <v>0</v>
      </c>
      <c r="I393" s="31">
        <f>passengers!AG393</f>
        <v>0</v>
      </c>
      <c r="J393" s="31">
        <f>passengers!AH393</f>
        <v>0</v>
      </c>
      <c r="K393" s="31">
        <f>passengers!AI393</f>
        <v>0</v>
      </c>
      <c r="L393" s="31">
        <f>passengers!AV393</f>
        <v>0</v>
      </c>
      <c r="M393" s="31">
        <f>passengers!AW393</f>
        <v>0</v>
      </c>
      <c r="N393" s="31">
        <f>passengers!AX393</f>
        <v>0</v>
      </c>
      <c r="O393" s="31">
        <f>passengers!AY393</f>
        <v>0</v>
      </c>
      <c r="P393" s="31">
        <f>passengers!BL393</f>
        <v>0</v>
      </c>
      <c r="Q393" s="31">
        <f>passengers!BM393</f>
        <v>0</v>
      </c>
      <c r="R393" s="31">
        <f>passengers!BN393</f>
        <v>0</v>
      </c>
      <c r="S393" s="31">
        <f>passengers!BO393</f>
        <v>0</v>
      </c>
      <c r="T393" s="31">
        <f t="shared" si="24"/>
        <v>0</v>
      </c>
      <c r="U393" s="31">
        <f t="shared" si="24"/>
        <v>0</v>
      </c>
      <c r="V393" s="31">
        <f t="shared" si="24"/>
        <v>0</v>
      </c>
      <c r="W393" s="31">
        <f t="shared" si="24"/>
        <v>0</v>
      </c>
    </row>
    <row r="394" spans="1:23" s="3" customFormat="1" ht="15" customHeight="1" x14ac:dyDescent="0.3">
      <c r="A394" s="35"/>
      <c r="B394" s="33"/>
      <c r="C394" s="37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 spans="1:23" s="3" customFormat="1" ht="15" customHeight="1" x14ac:dyDescent="0.3">
      <c r="A395" s="32"/>
      <c r="B395" s="33" t="s">
        <v>327</v>
      </c>
      <c r="C395" s="34"/>
      <c r="D395" s="31">
        <f>passengers!P395</f>
        <v>268426</v>
      </c>
      <c r="E395" s="31">
        <f>passengers!Q395</f>
        <v>138624</v>
      </c>
      <c r="F395" s="31">
        <f>passengers!R395</f>
        <v>129802</v>
      </c>
      <c r="G395" s="31">
        <f>passengers!S395</f>
        <v>0</v>
      </c>
      <c r="H395" s="31">
        <f>passengers!AF395</f>
        <v>444688</v>
      </c>
      <c r="I395" s="31">
        <f>passengers!AG395</f>
        <v>230999</v>
      </c>
      <c r="J395" s="31">
        <f>passengers!AH395</f>
        <v>213689</v>
      </c>
      <c r="K395" s="31">
        <f>passengers!AI395</f>
        <v>0</v>
      </c>
      <c r="L395" s="31">
        <f>passengers!AV395</f>
        <v>243118</v>
      </c>
      <c r="M395" s="31">
        <f>passengers!AW395</f>
        <v>125066</v>
      </c>
      <c r="N395" s="31">
        <f>passengers!AX395</f>
        <v>118052</v>
      </c>
      <c r="O395" s="31">
        <f>passengers!AY395</f>
        <v>0</v>
      </c>
      <c r="P395" s="31">
        <f>passengers!BL395</f>
        <v>306016</v>
      </c>
      <c r="Q395" s="31">
        <f>passengers!BM395</f>
        <v>165844</v>
      </c>
      <c r="R395" s="31">
        <f>passengers!BN395</f>
        <v>140172</v>
      </c>
      <c r="S395" s="31">
        <f>passengers!BO395</f>
        <v>0</v>
      </c>
      <c r="T395" s="31">
        <f t="shared" ref="T395:W402" si="25">D395+H395+L395+P395</f>
        <v>1262248</v>
      </c>
      <c r="U395" s="31">
        <f t="shared" si="25"/>
        <v>660533</v>
      </c>
      <c r="V395" s="31">
        <f t="shared" si="25"/>
        <v>601715</v>
      </c>
      <c r="W395" s="31">
        <f t="shared" si="25"/>
        <v>0</v>
      </c>
    </row>
    <row r="396" spans="1:23" s="3" customFormat="1" ht="15" customHeight="1" x14ac:dyDescent="0.3">
      <c r="A396" s="35"/>
      <c r="B396" s="33"/>
      <c r="C396" s="34" t="s">
        <v>328</v>
      </c>
      <c r="D396" s="31">
        <f>passengers!P396</f>
        <v>186082</v>
      </c>
      <c r="E396" s="31">
        <f>passengers!Q396</f>
        <v>97874</v>
      </c>
      <c r="F396" s="31">
        <f>passengers!R396</f>
        <v>88208</v>
      </c>
      <c r="G396" s="31">
        <f>passengers!S396</f>
        <v>0</v>
      </c>
      <c r="H396" s="31">
        <f>passengers!AF396</f>
        <v>294653</v>
      </c>
      <c r="I396" s="31">
        <f>passengers!AG396</f>
        <v>156871</v>
      </c>
      <c r="J396" s="31">
        <f>passengers!AH396</f>
        <v>137782</v>
      </c>
      <c r="K396" s="31">
        <f>passengers!AI396</f>
        <v>0</v>
      </c>
      <c r="L396" s="31">
        <f>passengers!AV396</f>
        <v>174421</v>
      </c>
      <c r="M396" s="31">
        <f>passengers!AW396</f>
        <v>91706</v>
      </c>
      <c r="N396" s="31">
        <f>passengers!AX396</f>
        <v>82715</v>
      </c>
      <c r="O396" s="31">
        <f>passengers!AY396</f>
        <v>0</v>
      </c>
      <c r="P396" s="31">
        <f>passengers!BL396</f>
        <v>211150</v>
      </c>
      <c r="Q396" s="31">
        <f>passengers!BM396</f>
        <v>119077</v>
      </c>
      <c r="R396" s="31">
        <f>passengers!BN396</f>
        <v>92073</v>
      </c>
      <c r="S396" s="31">
        <f>passengers!BO396</f>
        <v>0</v>
      </c>
      <c r="T396" s="31">
        <f t="shared" si="25"/>
        <v>866306</v>
      </c>
      <c r="U396" s="31">
        <f t="shared" si="25"/>
        <v>465528</v>
      </c>
      <c r="V396" s="31">
        <f t="shared" si="25"/>
        <v>400778</v>
      </c>
      <c r="W396" s="31">
        <f t="shared" si="25"/>
        <v>0</v>
      </c>
    </row>
    <row r="397" spans="1:23" s="3" customFormat="1" ht="15" customHeight="1" x14ac:dyDescent="0.3">
      <c r="A397" s="35"/>
      <c r="B397" s="33"/>
      <c r="C397" s="37" t="s">
        <v>329</v>
      </c>
      <c r="D397" s="31">
        <f>passengers!P397</f>
        <v>5306</v>
      </c>
      <c r="E397" s="31">
        <f>passengers!Q397</f>
        <v>2981</v>
      </c>
      <c r="F397" s="31">
        <f>passengers!R397</f>
        <v>2325</v>
      </c>
      <c r="G397" s="31">
        <f>passengers!S397</f>
        <v>0</v>
      </c>
      <c r="H397" s="31">
        <f>passengers!AF397</f>
        <v>6013</v>
      </c>
      <c r="I397" s="31">
        <f>passengers!AG397</f>
        <v>3831</v>
      </c>
      <c r="J397" s="31">
        <f>passengers!AH397</f>
        <v>2182</v>
      </c>
      <c r="K397" s="31">
        <f>passengers!AI397</f>
        <v>0</v>
      </c>
      <c r="L397" s="31">
        <f>passengers!AV397</f>
        <v>6061</v>
      </c>
      <c r="M397" s="31">
        <f>passengers!AW397</f>
        <v>3366</v>
      </c>
      <c r="N397" s="31">
        <f>passengers!AX397</f>
        <v>2695</v>
      </c>
      <c r="O397" s="31">
        <f>passengers!AY397</f>
        <v>0</v>
      </c>
      <c r="P397" s="31">
        <f>passengers!BL397</f>
        <v>3700</v>
      </c>
      <c r="Q397" s="31">
        <f>passengers!BM397</f>
        <v>2096</v>
      </c>
      <c r="R397" s="31">
        <f>passengers!BN397</f>
        <v>1604</v>
      </c>
      <c r="S397" s="31">
        <f>passengers!BO397</f>
        <v>0</v>
      </c>
      <c r="T397" s="31">
        <f t="shared" si="25"/>
        <v>21080</v>
      </c>
      <c r="U397" s="31">
        <f t="shared" si="25"/>
        <v>12274</v>
      </c>
      <c r="V397" s="31">
        <f t="shared" si="25"/>
        <v>8806</v>
      </c>
      <c r="W397" s="31">
        <f t="shared" si="25"/>
        <v>0</v>
      </c>
    </row>
    <row r="398" spans="1:23" s="3" customFormat="1" ht="15" customHeight="1" x14ac:dyDescent="0.3">
      <c r="A398" s="35"/>
      <c r="B398" s="33"/>
      <c r="C398" s="37" t="s">
        <v>330</v>
      </c>
      <c r="D398" s="31">
        <f>passengers!P398</f>
        <v>180776</v>
      </c>
      <c r="E398" s="31">
        <f>passengers!Q398</f>
        <v>94893</v>
      </c>
      <c r="F398" s="31">
        <f>passengers!R398</f>
        <v>85883</v>
      </c>
      <c r="G398" s="31">
        <f>passengers!S398</f>
        <v>0</v>
      </c>
      <c r="H398" s="31">
        <f>passengers!AF398</f>
        <v>288640</v>
      </c>
      <c r="I398" s="31">
        <f>passengers!AG398</f>
        <v>153040</v>
      </c>
      <c r="J398" s="31">
        <f>passengers!AH398</f>
        <v>135600</v>
      </c>
      <c r="K398" s="31">
        <f>passengers!AI398</f>
        <v>0</v>
      </c>
      <c r="L398" s="31">
        <f>passengers!AV398</f>
        <v>168360</v>
      </c>
      <c r="M398" s="31">
        <f>passengers!AW398</f>
        <v>88340</v>
      </c>
      <c r="N398" s="31">
        <f>passengers!AX398</f>
        <v>80020</v>
      </c>
      <c r="O398" s="31">
        <f>passengers!AY398</f>
        <v>0</v>
      </c>
      <c r="P398" s="31">
        <f>passengers!BL398</f>
        <v>207450</v>
      </c>
      <c r="Q398" s="31">
        <f>passengers!BM398</f>
        <v>116981</v>
      </c>
      <c r="R398" s="31">
        <f>passengers!BN398</f>
        <v>90469</v>
      </c>
      <c r="S398" s="31">
        <f>passengers!BO398</f>
        <v>0</v>
      </c>
      <c r="T398" s="31">
        <f t="shared" si="25"/>
        <v>845226</v>
      </c>
      <c r="U398" s="31">
        <f t="shared" si="25"/>
        <v>453254</v>
      </c>
      <c r="V398" s="31">
        <f t="shared" si="25"/>
        <v>391972</v>
      </c>
      <c r="W398" s="31">
        <f t="shared" si="25"/>
        <v>0</v>
      </c>
    </row>
    <row r="399" spans="1:23" s="3" customFormat="1" ht="15" customHeight="1" x14ac:dyDescent="0.3">
      <c r="A399" s="35"/>
      <c r="B399" s="33"/>
      <c r="C399" s="34" t="s">
        <v>331</v>
      </c>
      <c r="D399" s="31">
        <f>passengers!P399</f>
        <v>0</v>
      </c>
      <c r="E399" s="31">
        <f>passengers!Q399</f>
        <v>0</v>
      </c>
      <c r="F399" s="31">
        <f>passengers!R399</f>
        <v>0</v>
      </c>
      <c r="G399" s="31">
        <f>passengers!S399</f>
        <v>0</v>
      </c>
      <c r="H399" s="31">
        <f>passengers!AF399</f>
        <v>0</v>
      </c>
      <c r="I399" s="31">
        <f>passengers!AG399</f>
        <v>0</v>
      </c>
      <c r="J399" s="31">
        <f>passengers!AH399</f>
        <v>0</v>
      </c>
      <c r="K399" s="31">
        <f>passengers!AI399</f>
        <v>0</v>
      </c>
      <c r="L399" s="31">
        <f>passengers!AV399</f>
        <v>0</v>
      </c>
      <c r="M399" s="31">
        <f>passengers!AW399</f>
        <v>0</v>
      </c>
      <c r="N399" s="31">
        <f>passengers!AX399</f>
        <v>0</v>
      </c>
      <c r="O399" s="31">
        <f>passengers!AY399</f>
        <v>0</v>
      </c>
      <c r="P399" s="31">
        <f>passengers!BL399</f>
        <v>0</v>
      </c>
      <c r="Q399" s="31">
        <f>passengers!BM399</f>
        <v>0</v>
      </c>
      <c r="R399" s="31">
        <f>passengers!BN399</f>
        <v>0</v>
      </c>
      <c r="S399" s="31">
        <f>passengers!BO399</f>
        <v>0</v>
      </c>
      <c r="T399" s="31">
        <f t="shared" si="25"/>
        <v>0</v>
      </c>
      <c r="U399" s="31">
        <f t="shared" si="25"/>
        <v>0</v>
      </c>
      <c r="V399" s="31">
        <f t="shared" si="25"/>
        <v>0</v>
      </c>
      <c r="W399" s="31">
        <f t="shared" si="25"/>
        <v>0</v>
      </c>
    </row>
    <row r="400" spans="1:23" s="3" customFormat="1" ht="15" customHeight="1" x14ac:dyDescent="0.3">
      <c r="A400" s="35"/>
      <c r="B400" s="33"/>
      <c r="C400" s="34" t="s">
        <v>332</v>
      </c>
      <c r="D400" s="31">
        <f>passengers!P400</f>
        <v>0</v>
      </c>
      <c r="E400" s="31">
        <f>passengers!Q400</f>
        <v>0</v>
      </c>
      <c r="F400" s="31">
        <f>passengers!R400</f>
        <v>0</v>
      </c>
      <c r="G400" s="31">
        <f>passengers!S400</f>
        <v>0</v>
      </c>
      <c r="H400" s="31">
        <f>passengers!AF400</f>
        <v>0</v>
      </c>
      <c r="I400" s="31">
        <f>passengers!AG400</f>
        <v>0</v>
      </c>
      <c r="J400" s="31">
        <f>passengers!AH400</f>
        <v>0</v>
      </c>
      <c r="K400" s="31">
        <f>passengers!AI400</f>
        <v>0</v>
      </c>
      <c r="L400" s="31">
        <f>passengers!AV400</f>
        <v>0</v>
      </c>
      <c r="M400" s="31">
        <f>passengers!AW400</f>
        <v>0</v>
      </c>
      <c r="N400" s="31">
        <f>passengers!AX400</f>
        <v>0</v>
      </c>
      <c r="O400" s="31">
        <f>passengers!AY400</f>
        <v>0</v>
      </c>
      <c r="P400" s="31">
        <f>passengers!BL400</f>
        <v>0</v>
      </c>
      <c r="Q400" s="31">
        <f>passengers!BM400</f>
        <v>0</v>
      </c>
      <c r="R400" s="31">
        <f>passengers!BN400</f>
        <v>0</v>
      </c>
      <c r="S400" s="31">
        <f>passengers!BO400</f>
        <v>0</v>
      </c>
      <c r="T400" s="31">
        <f t="shared" si="25"/>
        <v>0</v>
      </c>
      <c r="U400" s="31">
        <f t="shared" si="25"/>
        <v>0</v>
      </c>
      <c r="V400" s="31">
        <f t="shared" si="25"/>
        <v>0</v>
      </c>
      <c r="W400" s="31">
        <f t="shared" si="25"/>
        <v>0</v>
      </c>
    </row>
    <row r="401" spans="1:23" s="3" customFormat="1" ht="15" customHeight="1" x14ac:dyDescent="0.3">
      <c r="A401" s="35"/>
      <c r="B401" s="33"/>
      <c r="C401" s="34" t="s">
        <v>56</v>
      </c>
      <c r="D401" s="31">
        <f>passengers!P401</f>
        <v>82344</v>
      </c>
      <c r="E401" s="31">
        <f>passengers!Q401</f>
        <v>40750</v>
      </c>
      <c r="F401" s="31">
        <f>passengers!R401</f>
        <v>41594</v>
      </c>
      <c r="G401" s="31">
        <f>passengers!S401</f>
        <v>0</v>
      </c>
      <c r="H401" s="31">
        <f>passengers!AF401</f>
        <v>150035</v>
      </c>
      <c r="I401" s="31">
        <f>passengers!AG401</f>
        <v>74128</v>
      </c>
      <c r="J401" s="31">
        <f>passengers!AH401</f>
        <v>75907</v>
      </c>
      <c r="K401" s="31">
        <f>passengers!AI401</f>
        <v>0</v>
      </c>
      <c r="L401" s="31">
        <f>passengers!AV401</f>
        <v>68697</v>
      </c>
      <c r="M401" s="31">
        <f>passengers!AW401</f>
        <v>33360</v>
      </c>
      <c r="N401" s="31">
        <f>passengers!AX401</f>
        <v>35337</v>
      </c>
      <c r="O401" s="31">
        <f>passengers!AY401</f>
        <v>0</v>
      </c>
      <c r="P401" s="31">
        <f>passengers!BL401</f>
        <v>94866</v>
      </c>
      <c r="Q401" s="31">
        <f>passengers!BM401</f>
        <v>46767</v>
      </c>
      <c r="R401" s="31">
        <f>passengers!BN401</f>
        <v>48099</v>
      </c>
      <c r="S401" s="31">
        <f>passengers!BO401</f>
        <v>0</v>
      </c>
      <c r="T401" s="31">
        <f t="shared" si="25"/>
        <v>395942</v>
      </c>
      <c r="U401" s="31">
        <f t="shared" si="25"/>
        <v>195005</v>
      </c>
      <c r="V401" s="31">
        <f t="shared" si="25"/>
        <v>200937</v>
      </c>
      <c r="W401" s="31">
        <f t="shared" si="25"/>
        <v>0</v>
      </c>
    </row>
    <row r="402" spans="1:23" s="3" customFormat="1" ht="15" customHeight="1" x14ac:dyDescent="0.3">
      <c r="A402" s="35"/>
      <c r="B402" s="33"/>
      <c r="C402" s="34" t="s">
        <v>27</v>
      </c>
      <c r="D402" s="31">
        <f>passengers!P402</f>
        <v>0</v>
      </c>
      <c r="E402" s="31">
        <f>passengers!Q402</f>
        <v>0</v>
      </c>
      <c r="F402" s="31">
        <f>passengers!R402</f>
        <v>0</v>
      </c>
      <c r="G402" s="31">
        <f>passengers!S402</f>
        <v>0</v>
      </c>
      <c r="H402" s="31">
        <f>passengers!AF402</f>
        <v>0</v>
      </c>
      <c r="I402" s="31">
        <f>passengers!AG402</f>
        <v>0</v>
      </c>
      <c r="J402" s="31">
        <f>passengers!AH402</f>
        <v>0</v>
      </c>
      <c r="K402" s="31">
        <f>passengers!AI402</f>
        <v>0</v>
      </c>
      <c r="L402" s="31">
        <f>passengers!AV402</f>
        <v>0</v>
      </c>
      <c r="M402" s="31">
        <f>passengers!AW402</f>
        <v>0</v>
      </c>
      <c r="N402" s="31">
        <f>passengers!AX402</f>
        <v>0</v>
      </c>
      <c r="O402" s="31">
        <f>passengers!AY402</f>
        <v>0</v>
      </c>
      <c r="P402" s="31">
        <f>passengers!BL402</f>
        <v>0</v>
      </c>
      <c r="Q402" s="31">
        <f>passengers!BM402</f>
        <v>0</v>
      </c>
      <c r="R402" s="31">
        <f>passengers!BN402</f>
        <v>0</v>
      </c>
      <c r="S402" s="31">
        <f>passengers!BO402</f>
        <v>0</v>
      </c>
      <c r="T402" s="31">
        <f t="shared" si="25"/>
        <v>0</v>
      </c>
      <c r="U402" s="31">
        <f t="shared" si="25"/>
        <v>0</v>
      </c>
      <c r="V402" s="31">
        <f t="shared" si="25"/>
        <v>0</v>
      </c>
      <c r="W402" s="31">
        <f t="shared" si="25"/>
        <v>0</v>
      </c>
    </row>
    <row r="403" spans="1:23" s="3" customFormat="1" ht="15" customHeight="1" x14ac:dyDescent="0.3">
      <c r="A403" s="35"/>
      <c r="B403" s="33"/>
      <c r="C403" s="37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spans="1:23" s="3" customFormat="1" ht="15" customHeight="1" x14ac:dyDescent="0.3">
      <c r="A404" s="32"/>
      <c r="B404" s="33" t="s">
        <v>333</v>
      </c>
      <c r="C404" s="34"/>
      <c r="D404" s="31">
        <f>passengers!P404</f>
        <v>1217172</v>
      </c>
      <c r="E404" s="31">
        <f>passengers!Q404</f>
        <v>599113</v>
      </c>
      <c r="F404" s="31">
        <f>passengers!R404</f>
        <v>618059</v>
      </c>
      <c r="G404" s="31">
        <f>passengers!S404</f>
        <v>0</v>
      </c>
      <c r="H404" s="31">
        <f>passengers!AF404</f>
        <v>1530023</v>
      </c>
      <c r="I404" s="31">
        <f>passengers!AG404</f>
        <v>757087</v>
      </c>
      <c r="J404" s="31">
        <f>passengers!AH404</f>
        <v>772936</v>
      </c>
      <c r="K404" s="31">
        <f>passengers!AI404</f>
        <v>0</v>
      </c>
      <c r="L404" s="31">
        <f>passengers!AV404</f>
        <v>1184339</v>
      </c>
      <c r="M404" s="31">
        <f>passengers!AW404</f>
        <v>587699</v>
      </c>
      <c r="N404" s="31">
        <f>passengers!AX404</f>
        <v>596640</v>
      </c>
      <c r="O404" s="31">
        <f>passengers!AY404</f>
        <v>0</v>
      </c>
      <c r="P404" s="31">
        <f>passengers!BL404</f>
        <v>1217613</v>
      </c>
      <c r="Q404" s="31">
        <f>passengers!BM404</f>
        <v>604349</v>
      </c>
      <c r="R404" s="31">
        <f>passengers!BN404</f>
        <v>613264</v>
      </c>
      <c r="S404" s="31">
        <f>passengers!BO404</f>
        <v>0</v>
      </c>
      <c r="T404" s="31">
        <f t="shared" ref="T404:W418" si="26">D404+H404+L404+P404</f>
        <v>5149147</v>
      </c>
      <c r="U404" s="31">
        <f t="shared" si="26"/>
        <v>2548248</v>
      </c>
      <c r="V404" s="31">
        <f t="shared" si="26"/>
        <v>2600899</v>
      </c>
      <c r="W404" s="31">
        <f t="shared" si="26"/>
        <v>0</v>
      </c>
    </row>
    <row r="405" spans="1:23" s="3" customFormat="1" ht="15" customHeight="1" x14ac:dyDescent="0.3">
      <c r="A405" s="35"/>
      <c r="B405" s="33"/>
      <c r="C405" s="34" t="s">
        <v>334</v>
      </c>
      <c r="D405" s="31">
        <f>passengers!P405</f>
        <v>783553</v>
      </c>
      <c r="E405" s="31">
        <f>passengers!Q405</f>
        <v>372711</v>
      </c>
      <c r="F405" s="31">
        <f>passengers!R405</f>
        <v>410842</v>
      </c>
      <c r="G405" s="31">
        <f>passengers!S405</f>
        <v>0</v>
      </c>
      <c r="H405" s="31">
        <f>passengers!AF405</f>
        <v>974963</v>
      </c>
      <c r="I405" s="31">
        <f>passengers!AG405</f>
        <v>463710</v>
      </c>
      <c r="J405" s="31">
        <f>passengers!AH405</f>
        <v>511253</v>
      </c>
      <c r="K405" s="31">
        <f>passengers!AI405</f>
        <v>0</v>
      </c>
      <c r="L405" s="31">
        <f>passengers!AV405</f>
        <v>770434</v>
      </c>
      <c r="M405" s="31">
        <f>passengers!AW405</f>
        <v>370654</v>
      </c>
      <c r="N405" s="31">
        <f>passengers!AX405</f>
        <v>399780</v>
      </c>
      <c r="O405" s="31">
        <f>passengers!AY405</f>
        <v>0</v>
      </c>
      <c r="P405" s="31">
        <f>passengers!BL405</f>
        <v>793590</v>
      </c>
      <c r="Q405" s="31">
        <f>passengers!BM405</f>
        <v>380701</v>
      </c>
      <c r="R405" s="31">
        <f>passengers!BN405</f>
        <v>412889</v>
      </c>
      <c r="S405" s="31">
        <f>passengers!BO405</f>
        <v>0</v>
      </c>
      <c r="T405" s="31">
        <f t="shared" si="26"/>
        <v>3322540</v>
      </c>
      <c r="U405" s="31">
        <f t="shared" si="26"/>
        <v>1587776</v>
      </c>
      <c r="V405" s="31">
        <f t="shared" si="26"/>
        <v>1734764</v>
      </c>
      <c r="W405" s="31">
        <f t="shared" si="26"/>
        <v>0</v>
      </c>
    </row>
    <row r="406" spans="1:23" s="3" customFormat="1" ht="15" customHeight="1" x14ac:dyDescent="0.3">
      <c r="A406" s="35"/>
      <c r="B406" s="33"/>
      <c r="C406" s="37" t="s">
        <v>335</v>
      </c>
      <c r="D406" s="31">
        <f>passengers!P406</f>
        <v>318576</v>
      </c>
      <c r="E406" s="31">
        <f>passengers!Q406</f>
        <v>156424</v>
      </c>
      <c r="F406" s="31">
        <f>passengers!R406</f>
        <v>162152</v>
      </c>
      <c r="G406" s="31">
        <f>passengers!S406</f>
        <v>0</v>
      </c>
      <c r="H406" s="31">
        <f>passengers!AF406</f>
        <v>386950</v>
      </c>
      <c r="I406" s="31">
        <f>passengers!AG406</f>
        <v>184732</v>
      </c>
      <c r="J406" s="31">
        <f>passengers!AH406</f>
        <v>202218</v>
      </c>
      <c r="K406" s="31">
        <f>passengers!AI406</f>
        <v>0</v>
      </c>
      <c r="L406" s="31">
        <f>passengers!AV406</f>
        <v>336632</v>
      </c>
      <c r="M406" s="31">
        <f>passengers!AW406</f>
        <v>163545</v>
      </c>
      <c r="N406" s="31">
        <f>passengers!AX406</f>
        <v>173087</v>
      </c>
      <c r="O406" s="31">
        <f>passengers!AY406</f>
        <v>0</v>
      </c>
      <c r="P406" s="31">
        <f>passengers!BL406</f>
        <v>331410</v>
      </c>
      <c r="Q406" s="31">
        <f>passengers!BM406</f>
        <v>159267</v>
      </c>
      <c r="R406" s="31">
        <f>passengers!BN406</f>
        <v>172143</v>
      </c>
      <c r="S406" s="31">
        <f>passengers!BO406</f>
        <v>0</v>
      </c>
      <c r="T406" s="31">
        <f t="shared" si="26"/>
        <v>1373568</v>
      </c>
      <c r="U406" s="31">
        <f t="shared" si="26"/>
        <v>663968</v>
      </c>
      <c r="V406" s="31">
        <f t="shared" si="26"/>
        <v>709600</v>
      </c>
      <c r="W406" s="31">
        <f t="shared" si="26"/>
        <v>0</v>
      </c>
    </row>
    <row r="407" spans="1:23" s="3" customFormat="1" ht="15" customHeight="1" x14ac:dyDescent="0.3">
      <c r="A407" s="35"/>
      <c r="B407" s="33"/>
      <c r="C407" s="37" t="s">
        <v>336</v>
      </c>
      <c r="D407" s="31">
        <f>passengers!P407</f>
        <v>464977</v>
      </c>
      <c r="E407" s="31">
        <f>passengers!Q407</f>
        <v>216287</v>
      </c>
      <c r="F407" s="31">
        <f>passengers!R407</f>
        <v>248690</v>
      </c>
      <c r="G407" s="31">
        <f>passengers!S407</f>
        <v>0</v>
      </c>
      <c r="H407" s="31">
        <f>passengers!AF407</f>
        <v>588013</v>
      </c>
      <c r="I407" s="31">
        <f>passengers!AG407</f>
        <v>278978</v>
      </c>
      <c r="J407" s="31">
        <f>passengers!AH407</f>
        <v>309035</v>
      </c>
      <c r="K407" s="31">
        <f>passengers!AI407</f>
        <v>0</v>
      </c>
      <c r="L407" s="31">
        <f>passengers!AV407</f>
        <v>433802</v>
      </c>
      <c r="M407" s="31">
        <f>passengers!AW407</f>
        <v>207109</v>
      </c>
      <c r="N407" s="31">
        <f>passengers!AX407</f>
        <v>226693</v>
      </c>
      <c r="O407" s="31">
        <f>passengers!AY407</f>
        <v>0</v>
      </c>
      <c r="P407" s="31">
        <f>passengers!BL407</f>
        <v>462180</v>
      </c>
      <c r="Q407" s="31">
        <f>passengers!BM407</f>
        <v>221434</v>
      </c>
      <c r="R407" s="31">
        <f>passengers!BN407</f>
        <v>240746</v>
      </c>
      <c r="S407" s="31">
        <f>passengers!BO407</f>
        <v>0</v>
      </c>
      <c r="T407" s="31">
        <f t="shared" si="26"/>
        <v>1948972</v>
      </c>
      <c r="U407" s="31">
        <f t="shared" si="26"/>
        <v>923808</v>
      </c>
      <c r="V407" s="31">
        <f t="shared" si="26"/>
        <v>1025164</v>
      </c>
      <c r="W407" s="31">
        <f t="shared" si="26"/>
        <v>0</v>
      </c>
    </row>
    <row r="408" spans="1:23" s="3" customFormat="1" ht="15" customHeight="1" x14ac:dyDescent="0.3">
      <c r="A408" s="35"/>
      <c r="B408" s="33"/>
      <c r="C408" s="34" t="s">
        <v>337</v>
      </c>
      <c r="D408" s="31">
        <f>passengers!P408</f>
        <v>433265</v>
      </c>
      <c r="E408" s="31">
        <f>passengers!Q408</f>
        <v>226231</v>
      </c>
      <c r="F408" s="31">
        <f>passengers!R408</f>
        <v>207034</v>
      </c>
      <c r="G408" s="31">
        <f>passengers!S408</f>
        <v>0</v>
      </c>
      <c r="H408" s="31">
        <f>passengers!AF408</f>
        <v>553306</v>
      </c>
      <c r="I408" s="31">
        <f>passengers!AG408</f>
        <v>292283</v>
      </c>
      <c r="J408" s="31">
        <f>passengers!AH408</f>
        <v>261023</v>
      </c>
      <c r="K408" s="31">
        <f>passengers!AI408</f>
        <v>0</v>
      </c>
      <c r="L408" s="31">
        <f>passengers!AV408</f>
        <v>413448</v>
      </c>
      <c r="M408" s="31">
        <f>passengers!AW408</f>
        <v>216735</v>
      </c>
      <c r="N408" s="31">
        <f>passengers!AX408</f>
        <v>196713</v>
      </c>
      <c r="O408" s="31">
        <f>passengers!AY408</f>
        <v>0</v>
      </c>
      <c r="P408" s="31">
        <f>passengers!BL408</f>
        <v>423796</v>
      </c>
      <c r="Q408" s="31">
        <f>passengers!BM408</f>
        <v>223497</v>
      </c>
      <c r="R408" s="31">
        <f>passengers!BN408</f>
        <v>200299</v>
      </c>
      <c r="S408" s="31">
        <f>passengers!BO408</f>
        <v>0</v>
      </c>
      <c r="T408" s="31">
        <f t="shared" si="26"/>
        <v>1823815</v>
      </c>
      <c r="U408" s="31">
        <f t="shared" si="26"/>
        <v>958746</v>
      </c>
      <c r="V408" s="31">
        <f t="shared" si="26"/>
        <v>865069</v>
      </c>
      <c r="W408" s="31">
        <f t="shared" si="26"/>
        <v>0</v>
      </c>
    </row>
    <row r="409" spans="1:23" s="3" customFormat="1" ht="15" customHeight="1" x14ac:dyDescent="0.3">
      <c r="A409" s="35"/>
      <c r="B409" s="33"/>
      <c r="C409" s="37" t="s">
        <v>338</v>
      </c>
      <c r="D409" s="31">
        <f>passengers!P409</f>
        <v>167026</v>
      </c>
      <c r="E409" s="31">
        <f>passengers!Q409</f>
        <v>83884</v>
      </c>
      <c r="F409" s="31">
        <f>passengers!R409</f>
        <v>83142</v>
      </c>
      <c r="G409" s="31">
        <f>passengers!S409</f>
        <v>0</v>
      </c>
      <c r="H409" s="31">
        <f>passengers!AF409</f>
        <v>221483</v>
      </c>
      <c r="I409" s="31">
        <f>passengers!AG409</f>
        <v>117281</v>
      </c>
      <c r="J409" s="31">
        <f>passengers!AH409</f>
        <v>104202</v>
      </c>
      <c r="K409" s="31">
        <f>passengers!AI409</f>
        <v>0</v>
      </c>
      <c r="L409" s="31">
        <f>passengers!AV409</f>
        <v>196368</v>
      </c>
      <c r="M409" s="31">
        <f>passengers!AW409</f>
        <v>101998</v>
      </c>
      <c r="N409" s="31">
        <f>passengers!AX409</f>
        <v>94370</v>
      </c>
      <c r="O409" s="31">
        <f>passengers!AY409</f>
        <v>0</v>
      </c>
      <c r="P409" s="31">
        <f>passengers!BL409</f>
        <v>206797</v>
      </c>
      <c r="Q409" s="31">
        <f>passengers!BM409</f>
        <v>107546</v>
      </c>
      <c r="R409" s="31">
        <f>passengers!BN409</f>
        <v>99251</v>
      </c>
      <c r="S409" s="31">
        <f>passengers!BO409</f>
        <v>0</v>
      </c>
      <c r="T409" s="31">
        <f t="shared" si="26"/>
        <v>791674</v>
      </c>
      <c r="U409" s="31">
        <f t="shared" si="26"/>
        <v>410709</v>
      </c>
      <c r="V409" s="31">
        <f t="shared" si="26"/>
        <v>380965</v>
      </c>
      <c r="W409" s="31">
        <f t="shared" si="26"/>
        <v>0</v>
      </c>
    </row>
    <row r="410" spans="1:23" s="3" customFormat="1" ht="15" customHeight="1" x14ac:dyDescent="0.3">
      <c r="A410" s="35"/>
      <c r="B410" s="33"/>
      <c r="C410" s="37" t="s">
        <v>339</v>
      </c>
      <c r="D410" s="31">
        <f>passengers!P410</f>
        <v>266239</v>
      </c>
      <c r="E410" s="31">
        <f>passengers!Q410</f>
        <v>142347</v>
      </c>
      <c r="F410" s="31">
        <f>passengers!R410</f>
        <v>123892</v>
      </c>
      <c r="G410" s="31">
        <f>passengers!S410</f>
        <v>0</v>
      </c>
      <c r="H410" s="31">
        <f>passengers!AF410</f>
        <v>331823</v>
      </c>
      <c r="I410" s="31">
        <f>passengers!AG410</f>
        <v>175002</v>
      </c>
      <c r="J410" s="31">
        <f>passengers!AH410</f>
        <v>156821</v>
      </c>
      <c r="K410" s="31">
        <f>passengers!AI410</f>
        <v>0</v>
      </c>
      <c r="L410" s="31">
        <f>passengers!AV410</f>
        <v>217080</v>
      </c>
      <c r="M410" s="31">
        <f>passengers!AW410</f>
        <v>114737</v>
      </c>
      <c r="N410" s="31">
        <f>passengers!AX410</f>
        <v>102343</v>
      </c>
      <c r="O410" s="31">
        <f>passengers!AY410</f>
        <v>0</v>
      </c>
      <c r="P410" s="31">
        <f>passengers!BL410</f>
        <v>216999</v>
      </c>
      <c r="Q410" s="31">
        <f>passengers!BM410</f>
        <v>115951</v>
      </c>
      <c r="R410" s="40">
        <f>passengers!BN410</f>
        <v>101048</v>
      </c>
      <c r="S410" s="31">
        <f>passengers!BO410</f>
        <v>0</v>
      </c>
      <c r="T410" s="31">
        <f t="shared" si="26"/>
        <v>1032141</v>
      </c>
      <c r="U410" s="31">
        <f t="shared" si="26"/>
        <v>548037</v>
      </c>
      <c r="V410" s="31">
        <f t="shared" si="26"/>
        <v>484104</v>
      </c>
      <c r="W410" s="31">
        <f t="shared" si="26"/>
        <v>0</v>
      </c>
    </row>
    <row r="411" spans="1:23" s="3" customFormat="1" ht="15" customHeight="1" x14ac:dyDescent="0.3">
      <c r="A411" s="35"/>
      <c r="B411" s="33"/>
      <c r="C411" s="34" t="s">
        <v>340</v>
      </c>
      <c r="D411" s="31">
        <f>passengers!P411</f>
        <v>0</v>
      </c>
      <c r="E411" s="31">
        <f>passengers!Q411</f>
        <v>0</v>
      </c>
      <c r="F411" s="31">
        <f>passengers!R411</f>
        <v>0</v>
      </c>
      <c r="G411" s="31">
        <f>passengers!S411</f>
        <v>0</v>
      </c>
      <c r="H411" s="31">
        <f>passengers!AF411</f>
        <v>0</v>
      </c>
      <c r="I411" s="31">
        <f>passengers!AG411</f>
        <v>0</v>
      </c>
      <c r="J411" s="31">
        <f>passengers!AH411</f>
        <v>0</v>
      </c>
      <c r="K411" s="31">
        <f>passengers!AI411</f>
        <v>0</v>
      </c>
      <c r="L411" s="31">
        <f>passengers!AV411</f>
        <v>0</v>
      </c>
      <c r="M411" s="31">
        <f>passengers!AW411</f>
        <v>0</v>
      </c>
      <c r="N411" s="31">
        <f>passengers!AX411</f>
        <v>0</v>
      </c>
      <c r="O411" s="31">
        <f>passengers!AY411</f>
        <v>0</v>
      </c>
      <c r="P411" s="31">
        <f>passengers!BL411</f>
        <v>0</v>
      </c>
      <c r="Q411" s="31">
        <f>passengers!BM411</f>
        <v>0</v>
      </c>
      <c r="R411" s="31">
        <f>passengers!BN411</f>
        <v>0</v>
      </c>
      <c r="S411" s="31">
        <f>passengers!BO411</f>
        <v>0</v>
      </c>
      <c r="T411" s="31">
        <f t="shared" si="26"/>
        <v>0</v>
      </c>
      <c r="U411" s="31">
        <f t="shared" si="26"/>
        <v>0</v>
      </c>
      <c r="V411" s="31">
        <f t="shared" si="26"/>
        <v>0</v>
      </c>
      <c r="W411" s="31">
        <f t="shared" si="26"/>
        <v>0</v>
      </c>
    </row>
    <row r="412" spans="1:23" s="3" customFormat="1" ht="15" customHeight="1" x14ac:dyDescent="0.3">
      <c r="A412" s="35"/>
      <c r="B412" s="33"/>
      <c r="C412" s="37" t="s">
        <v>341</v>
      </c>
      <c r="D412" s="31">
        <f>passengers!P412</f>
        <v>0</v>
      </c>
      <c r="E412" s="31">
        <f>passengers!Q412</f>
        <v>0</v>
      </c>
      <c r="F412" s="31">
        <f>passengers!R412</f>
        <v>0</v>
      </c>
      <c r="G412" s="31">
        <f>passengers!S412</f>
        <v>0</v>
      </c>
      <c r="H412" s="31">
        <f>passengers!AF412</f>
        <v>0</v>
      </c>
      <c r="I412" s="31">
        <f>passengers!AG412</f>
        <v>0</v>
      </c>
      <c r="J412" s="31">
        <f>passengers!AH412</f>
        <v>0</v>
      </c>
      <c r="K412" s="31">
        <f>passengers!AI412</f>
        <v>0</v>
      </c>
      <c r="L412" s="31">
        <f>passengers!AV412</f>
        <v>0</v>
      </c>
      <c r="M412" s="31">
        <f>passengers!AW412</f>
        <v>0</v>
      </c>
      <c r="N412" s="31">
        <f>passengers!AX412</f>
        <v>0</v>
      </c>
      <c r="O412" s="31">
        <f>passengers!AY412</f>
        <v>0</v>
      </c>
      <c r="P412" s="31">
        <f>passengers!BL412</f>
        <v>0</v>
      </c>
      <c r="Q412" s="31">
        <f>passengers!BM412</f>
        <v>0</v>
      </c>
      <c r="R412" s="31">
        <f>passengers!BN412</f>
        <v>0</v>
      </c>
      <c r="S412" s="31">
        <f>passengers!BO412</f>
        <v>0</v>
      </c>
      <c r="T412" s="31">
        <f t="shared" si="26"/>
        <v>0</v>
      </c>
      <c r="U412" s="31">
        <f t="shared" si="26"/>
        <v>0</v>
      </c>
      <c r="V412" s="31">
        <f t="shared" si="26"/>
        <v>0</v>
      </c>
      <c r="W412" s="31">
        <f t="shared" si="26"/>
        <v>0</v>
      </c>
    </row>
    <row r="413" spans="1:23" s="3" customFormat="1" ht="15" customHeight="1" x14ac:dyDescent="0.3">
      <c r="A413" s="35"/>
      <c r="B413" s="33"/>
      <c r="C413" s="37" t="s">
        <v>342</v>
      </c>
      <c r="D413" s="31">
        <f>passengers!P413</f>
        <v>0</v>
      </c>
      <c r="E413" s="31">
        <f>passengers!Q413</f>
        <v>0</v>
      </c>
      <c r="F413" s="31">
        <f>passengers!R413</f>
        <v>0</v>
      </c>
      <c r="G413" s="31">
        <f>passengers!S413</f>
        <v>0</v>
      </c>
      <c r="H413" s="31">
        <f>passengers!AF413</f>
        <v>0</v>
      </c>
      <c r="I413" s="31">
        <f>passengers!AG413</f>
        <v>0</v>
      </c>
      <c r="J413" s="31">
        <f>passengers!AH413</f>
        <v>0</v>
      </c>
      <c r="K413" s="31">
        <f>passengers!AI413</f>
        <v>0</v>
      </c>
      <c r="L413" s="31">
        <f>passengers!AV413</f>
        <v>0</v>
      </c>
      <c r="M413" s="31">
        <f>passengers!AW413</f>
        <v>0</v>
      </c>
      <c r="N413" s="31">
        <f>passengers!AX413</f>
        <v>0</v>
      </c>
      <c r="O413" s="31">
        <f>passengers!AY413</f>
        <v>0</v>
      </c>
      <c r="P413" s="31">
        <f>passengers!BL413</f>
        <v>0</v>
      </c>
      <c r="Q413" s="31">
        <f>passengers!BM413</f>
        <v>0</v>
      </c>
      <c r="R413" s="31">
        <f>passengers!BN413</f>
        <v>0</v>
      </c>
      <c r="S413" s="31">
        <f>passengers!BO413</f>
        <v>0</v>
      </c>
      <c r="T413" s="31">
        <f t="shared" si="26"/>
        <v>0</v>
      </c>
      <c r="U413" s="31">
        <f t="shared" si="26"/>
        <v>0</v>
      </c>
      <c r="V413" s="31">
        <f t="shared" si="26"/>
        <v>0</v>
      </c>
      <c r="W413" s="31">
        <f t="shared" si="26"/>
        <v>0</v>
      </c>
    </row>
    <row r="414" spans="1:23" s="3" customFormat="1" ht="15" customHeight="1" x14ac:dyDescent="0.3">
      <c r="A414" s="35"/>
      <c r="B414" s="33"/>
      <c r="C414" s="34" t="s">
        <v>343</v>
      </c>
      <c r="D414" s="31">
        <f>passengers!P414</f>
        <v>0</v>
      </c>
      <c r="E414" s="31">
        <f>passengers!Q414</f>
        <v>0</v>
      </c>
      <c r="F414" s="31">
        <f>passengers!R414</f>
        <v>0</v>
      </c>
      <c r="G414" s="31">
        <f>passengers!S414</f>
        <v>0</v>
      </c>
      <c r="H414" s="31">
        <f>passengers!AF414</f>
        <v>0</v>
      </c>
      <c r="I414" s="31">
        <f>passengers!AG414</f>
        <v>0</v>
      </c>
      <c r="J414" s="31">
        <f>passengers!AH414</f>
        <v>0</v>
      </c>
      <c r="K414" s="31">
        <f>passengers!AI414</f>
        <v>0</v>
      </c>
      <c r="L414" s="31">
        <f>passengers!AV414</f>
        <v>0</v>
      </c>
      <c r="M414" s="31">
        <f>passengers!AW414</f>
        <v>0</v>
      </c>
      <c r="N414" s="31">
        <f>passengers!AX414</f>
        <v>0</v>
      </c>
      <c r="O414" s="31">
        <f>passengers!AY414</f>
        <v>0</v>
      </c>
      <c r="P414" s="31">
        <f>passengers!BL414</f>
        <v>0</v>
      </c>
      <c r="Q414" s="31">
        <f>passengers!BM414</f>
        <v>0</v>
      </c>
      <c r="R414" s="31">
        <f>passengers!BN414</f>
        <v>0</v>
      </c>
      <c r="S414" s="31">
        <f>passengers!BO414</f>
        <v>0</v>
      </c>
      <c r="T414" s="31">
        <f t="shared" si="26"/>
        <v>0</v>
      </c>
      <c r="U414" s="31">
        <f t="shared" si="26"/>
        <v>0</v>
      </c>
      <c r="V414" s="31">
        <f t="shared" si="26"/>
        <v>0</v>
      </c>
      <c r="W414" s="31">
        <f t="shared" si="26"/>
        <v>0</v>
      </c>
    </row>
    <row r="415" spans="1:23" s="3" customFormat="1" ht="15" customHeight="1" x14ac:dyDescent="0.3">
      <c r="A415" s="35"/>
      <c r="B415" s="33"/>
      <c r="C415" s="37" t="s">
        <v>344</v>
      </c>
      <c r="D415" s="31">
        <f>passengers!P415</f>
        <v>0</v>
      </c>
      <c r="E415" s="31">
        <f>passengers!Q415</f>
        <v>0</v>
      </c>
      <c r="F415" s="31">
        <f>passengers!R415</f>
        <v>0</v>
      </c>
      <c r="G415" s="31">
        <f>passengers!S415</f>
        <v>0</v>
      </c>
      <c r="H415" s="31">
        <f>passengers!AF415</f>
        <v>0</v>
      </c>
      <c r="I415" s="31">
        <f>passengers!AG415</f>
        <v>0</v>
      </c>
      <c r="J415" s="31">
        <f>passengers!AH415</f>
        <v>0</v>
      </c>
      <c r="K415" s="31">
        <f>passengers!AI415</f>
        <v>0</v>
      </c>
      <c r="L415" s="31">
        <f>passengers!AV415</f>
        <v>0</v>
      </c>
      <c r="M415" s="31">
        <f>passengers!AW415</f>
        <v>0</v>
      </c>
      <c r="N415" s="31">
        <f>passengers!AX415</f>
        <v>0</v>
      </c>
      <c r="O415" s="31">
        <f>passengers!AY415</f>
        <v>0</v>
      </c>
      <c r="P415" s="31">
        <f>passengers!BL415</f>
        <v>0</v>
      </c>
      <c r="Q415" s="31">
        <f>passengers!BM415</f>
        <v>0</v>
      </c>
      <c r="R415" s="31">
        <f>passengers!BN415</f>
        <v>0</v>
      </c>
      <c r="S415" s="31">
        <f>passengers!BO415</f>
        <v>0</v>
      </c>
      <c r="T415" s="31">
        <f t="shared" si="26"/>
        <v>0</v>
      </c>
      <c r="U415" s="31">
        <f t="shared" si="26"/>
        <v>0</v>
      </c>
      <c r="V415" s="31">
        <f t="shared" si="26"/>
        <v>0</v>
      </c>
      <c r="W415" s="31">
        <f t="shared" si="26"/>
        <v>0</v>
      </c>
    </row>
    <row r="416" spans="1:23" s="3" customFormat="1" ht="15" customHeight="1" x14ac:dyDescent="0.3">
      <c r="A416" s="35"/>
      <c r="B416" s="33"/>
      <c r="C416" s="37" t="s">
        <v>345</v>
      </c>
      <c r="D416" s="31">
        <f>passengers!P416</f>
        <v>0</v>
      </c>
      <c r="E416" s="31">
        <f>passengers!Q416</f>
        <v>0</v>
      </c>
      <c r="F416" s="31">
        <f>passengers!R416</f>
        <v>0</v>
      </c>
      <c r="G416" s="31">
        <f>passengers!S416</f>
        <v>0</v>
      </c>
      <c r="H416" s="31">
        <f>passengers!AF416</f>
        <v>0</v>
      </c>
      <c r="I416" s="31">
        <f>passengers!AG416</f>
        <v>0</v>
      </c>
      <c r="J416" s="31">
        <f>passengers!AH416</f>
        <v>0</v>
      </c>
      <c r="K416" s="31">
        <f>passengers!AI416</f>
        <v>0</v>
      </c>
      <c r="L416" s="31">
        <f>passengers!AV416</f>
        <v>0</v>
      </c>
      <c r="M416" s="31">
        <f>passengers!AW416</f>
        <v>0</v>
      </c>
      <c r="N416" s="31">
        <f>passengers!AX416</f>
        <v>0</v>
      </c>
      <c r="O416" s="31">
        <f>passengers!AY416</f>
        <v>0</v>
      </c>
      <c r="P416" s="31">
        <f>passengers!BL416</f>
        <v>0</v>
      </c>
      <c r="Q416" s="31">
        <f>passengers!BM416</f>
        <v>0</v>
      </c>
      <c r="R416" s="31">
        <f>passengers!BN416</f>
        <v>0</v>
      </c>
      <c r="S416" s="31">
        <f>passengers!BO416</f>
        <v>0</v>
      </c>
      <c r="T416" s="31">
        <f t="shared" si="26"/>
        <v>0</v>
      </c>
      <c r="U416" s="31">
        <f t="shared" si="26"/>
        <v>0</v>
      </c>
      <c r="V416" s="31">
        <f t="shared" si="26"/>
        <v>0</v>
      </c>
      <c r="W416" s="31">
        <f t="shared" si="26"/>
        <v>0</v>
      </c>
    </row>
    <row r="417" spans="1:41" s="3" customFormat="1" ht="15" customHeight="1" x14ac:dyDescent="0.3">
      <c r="A417" s="35"/>
      <c r="B417" s="33"/>
      <c r="C417" s="34" t="s">
        <v>56</v>
      </c>
      <c r="D417" s="31">
        <f>passengers!P417</f>
        <v>0</v>
      </c>
      <c r="E417" s="31">
        <f>passengers!Q417</f>
        <v>0</v>
      </c>
      <c r="F417" s="31">
        <f>passengers!R417</f>
        <v>0</v>
      </c>
      <c r="G417" s="31">
        <f>passengers!S417</f>
        <v>0</v>
      </c>
      <c r="H417" s="31">
        <f>passengers!AF417</f>
        <v>0</v>
      </c>
      <c r="I417" s="31">
        <f>passengers!AG417</f>
        <v>0</v>
      </c>
      <c r="J417" s="31">
        <f>passengers!AH417</f>
        <v>0</v>
      </c>
      <c r="K417" s="31">
        <f>passengers!AI417</f>
        <v>0</v>
      </c>
      <c r="L417" s="31">
        <f>passengers!AV417</f>
        <v>0</v>
      </c>
      <c r="M417" s="31">
        <f>passengers!AW417</f>
        <v>0</v>
      </c>
      <c r="N417" s="31">
        <f>passengers!AX417</f>
        <v>0</v>
      </c>
      <c r="O417" s="31">
        <f>passengers!AY417</f>
        <v>0</v>
      </c>
      <c r="P417" s="31">
        <f>passengers!BL417</f>
        <v>0</v>
      </c>
      <c r="Q417" s="31">
        <f>passengers!BM417</f>
        <v>0</v>
      </c>
      <c r="R417" s="31">
        <f>passengers!BN417</f>
        <v>0</v>
      </c>
      <c r="S417" s="31">
        <f>passengers!BO417</f>
        <v>0</v>
      </c>
      <c r="T417" s="31">
        <f t="shared" si="26"/>
        <v>0</v>
      </c>
      <c r="U417" s="31">
        <f t="shared" si="26"/>
        <v>0</v>
      </c>
      <c r="V417" s="31">
        <f t="shared" si="26"/>
        <v>0</v>
      </c>
      <c r="W417" s="31">
        <f t="shared" si="26"/>
        <v>0</v>
      </c>
    </row>
    <row r="418" spans="1:41" s="3" customFormat="1" ht="15" customHeight="1" x14ac:dyDescent="0.3">
      <c r="A418" s="35"/>
      <c r="B418" s="33"/>
      <c r="C418" s="34" t="s">
        <v>27</v>
      </c>
      <c r="D418" s="31">
        <f>passengers!P418</f>
        <v>354</v>
      </c>
      <c r="E418" s="31">
        <f>passengers!Q418</f>
        <v>171</v>
      </c>
      <c r="F418" s="31">
        <f>passengers!R418</f>
        <v>183</v>
      </c>
      <c r="G418" s="31">
        <f>passengers!S418</f>
        <v>0</v>
      </c>
      <c r="H418" s="31">
        <f>passengers!AF418</f>
        <v>1754</v>
      </c>
      <c r="I418" s="31">
        <f>passengers!AG418</f>
        <v>1094</v>
      </c>
      <c r="J418" s="31">
        <f>passengers!AH418</f>
        <v>660</v>
      </c>
      <c r="K418" s="31">
        <f>passengers!AI418</f>
        <v>0</v>
      </c>
      <c r="L418" s="31">
        <f>passengers!AV418</f>
        <v>457</v>
      </c>
      <c r="M418" s="31">
        <f>passengers!AW418</f>
        <v>310</v>
      </c>
      <c r="N418" s="31">
        <f>passengers!AX418</f>
        <v>147</v>
      </c>
      <c r="O418" s="31">
        <f>passengers!AY418</f>
        <v>0</v>
      </c>
      <c r="P418" s="31">
        <f>passengers!BL418</f>
        <v>227</v>
      </c>
      <c r="Q418" s="31">
        <f>passengers!BM418</f>
        <v>151</v>
      </c>
      <c r="R418" s="31">
        <f>passengers!BN418</f>
        <v>76</v>
      </c>
      <c r="S418" s="31">
        <f>passengers!BO418</f>
        <v>0</v>
      </c>
      <c r="T418" s="31">
        <f t="shared" si="26"/>
        <v>2792</v>
      </c>
      <c r="U418" s="31">
        <f t="shared" si="26"/>
        <v>1726</v>
      </c>
      <c r="V418" s="31">
        <f t="shared" si="26"/>
        <v>1066</v>
      </c>
      <c r="W418" s="31">
        <f t="shared" si="26"/>
        <v>0</v>
      </c>
    </row>
    <row r="419" spans="1:41" s="3" customFormat="1" ht="15" customHeight="1" x14ac:dyDescent="0.3">
      <c r="A419" s="35"/>
      <c r="B419" s="33"/>
      <c r="C419" s="37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 spans="1:41" s="3" customFormat="1" ht="15" customHeight="1" x14ac:dyDescent="0.3">
      <c r="A420" s="32"/>
      <c r="B420" s="33" t="s">
        <v>10</v>
      </c>
      <c r="C420" s="34"/>
      <c r="D420" s="31">
        <f>D10+D67+D177+D306+D370</f>
        <v>18143560</v>
      </c>
      <c r="E420" s="31">
        <f>E10+E67+E177+E306+E370</f>
        <v>9150117</v>
      </c>
      <c r="F420" s="31">
        <f>F10+F67+F177+F306+F370</f>
        <v>8881197</v>
      </c>
      <c r="G420" s="31">
        <f>G10+G67+G177+G306+G370</f>
        <v>112246</v>
      </c>
      <c r="H420" s="31">
        <f>SUM(I420:K420)</f>
        <v>27463303</v>
      </c>
      <c r="I420" s="31">
        <f>I10+I67+I177+I306+I370</f>
        <v>13932650</v>
      </c>
      <c r="J420" s="31">
        <f>J10+J67+J177+J306+J370</f>
        <v>13494554</v>
      </c>
      <c r="K420" s="31">
        <f>K10+K67+K177+K306+K370</f>
        <v>36099</v>
      </c>
      <c r="L420" s="31">
        <f>SUM(M420:O420)</f>
        <v>17321973</v>
      </c>
      <c r="M420" s="31">
        <f>M10+M67+M177+M306+M370</f>
        <v>8767878</v>
      </c>
      <c r="N420" s="31">
        <f>N10+N67+N177+N306+N370</f>
        <v>8535931</v>
      </c>
      <c r="O420" s="31">
        <f>O10+O67+O177+O306+O370</f>
        <v>18164</v>
      </c>
      <c r="P420" s="31">
        <f>SUM(Q420:S420)</f>
        <v>20792558.5</v>
      </c>
      <c r="Q420" s="31">
        <f>Q10+Q67+Q177+Q306+Q370</f>
        <v>10458039</v>
      </c>
      <c r="R420" s="31">
        <f>R10+R67+R177+R306+R370</f>
        <v>10287264</v>
      </c>
      <c r="S420" s="31">
        <f>S10+S67+S177+S306+S370</f>
        <v>47255.5</v>
      </c>
      <c r="T420" s="31">
        <f>SUM(U420:W420)</f>
        <v>83721394.5</v>
      </c>
      <c r="U420" s="31">
        <f>U10+U67+U177+U306+U370</f>
        <v>42308684</v>
      </c>
      <c r="V420" s="31">
        <f>V10+V67+V177+V306+V370</f>
        <v>41198946</v>
      </c>
      <c r="W420" s="31">
        <f>W10+W67+W177+W306+W370</f>
        <v>213764.5</v>
      </c>
    </row>
    <row r="421" spans="1:41" s="3" customFormat="1" ht="15" customHeight="1" x14ac:dyDescent="0.3">
      <c r="A421" s="41"/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</row>
    <row r="422" spans="1:41" ht="15" customHeight="1" x14ac:dyDescent="0.25">
      <c r="A422" s="45"/>
      <c r="B422" s="45"/>
      <c r="C422" s="45"/>
    </row>
    <row r="423" spans="1:41" s="46" customFormat="1" ht="15" customHeight="1" x14ac:dyDescent="0.2">
      <c r="A423" s="46" t="str">
        <f>[1]summary!A57</f>
        <v>Source: Port Management Offices' Monthly Statistical Report</v>
      </c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1:41" s="46" customFormat="1" ht="15" customHeight="1" x14ac:dyDescent="0.2">
      <c r="A424" s="46" t="str">
        <f>[1]summary!A58</f>
        <v>Notes:</v>
      </c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1:41" s="46" customFormat="1" ht="15" customHeight="1" x14ac:dyDescent="0.2">
      <c r="A425" s="46" t="str">
        <f>[1]summary!A59</f>
        <v>(1) Values may not add up due to rounding off.</v>
      </c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1:41" s="46" customFormat="1" ht="15" customHeight="1" x14ac:dyDescent="0.2">
      <c r="A426" s="46" t="str">
        <f>[1]summary!A60</f>
        <v>(2) TMOs' statistics contain only the Terminal Ports under its jurisdiction. Statistics for Other Government Ports and Private Ports are presented in lump-sum totals.</v>
      </c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1:41" s="46" customFormat="1" ht="15" customHeight="1" x14ac:dyDescent="0.2"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1:41" s="46" customFormat="1" ht="15" customHeight="1" x14ac:dyDescent="0.2"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1:41" s="46" customFormat="1" ht="15" customHeight="1" x14ac:dyDescent="0.2">
      <c r="B429" s="49"/>
      <c r="C429" s="50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</row>
  </sheetData>
  <mergeCells count="6"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paperSize="9" scale="48" orientation="portrait" verticalDpi="300" r:id="rId1"/>
  <rowBreaks count="1" manualBreakCount="1">
    <brk id="337" max="22" man="1"/>
  </rowBreaks>
  <colBreaks count="2" manualBreakCount="2">
    <brk id="7" max="448" man="1"/>
    <brk id="11" max="4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4714-6E43-4E7E-8855-6B221F03A0C5}">
  <dimension ref="A1:FY429"/>
  <sheetViews>
    <sheetView zoomScale="85" zoomScaleNormal="85" zoomScaleSheetLayoutView="100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10" defaultRowHeight="15" customHeight="1" x14ac:dyDescent="0.3"/>
  <cols>
    <col min="1" max="1" width="2.6640625" style="51" customWidth="1"/>
    <col min="2" max="2" width="2.6640625" style="1" customWidth="1"/>
    <col min="3" max="3" width="53.88671875" style="52" bestFit="1" customWidth="1"/>
    <col min="4" max="4" width="11.44140625" style="3" customWidth="1"/>
    <col min="5" max="5" width="15" style="3" customWidth="1"/>
    <col min="6" max="6" width="11.6640625" style="3" customWidth="1"/>
    <col min="7" max="7" width="14.33203125" style="3" customWidth="1"/>
    <col min="8" max="8" width="11.44140625" style="3" customWidth="1"/>
    <col min="9" max="9" width="15" style="3" customWidth="1"/>
    <col min="10" max="10" width="11.6640625" style="3" customWidth="1"/>
    <col min="11" max="11" width="14.33203125" style="3" customWidth="1"/>
    <col min="12" max="12" width="11.44140625" style="3" customWidth="1"/>
    <col min="13" max="13" width="15" style="3" customWidth="1"/>
    <col min="14" max="14" width="11.6640625" style="3" customWidth="1"/>
    <col min="15" max="15" width="14.33203125" style="3" customWidth="1"/>
    <col min="16" max="16" width="12.6640625" style="3" customWidth="1"/>
    <col min="17" max="17" width="15" style="3" customWidth="1"/>
    <col min="18" max="18" width="11.6640625" style="3" customWidth="1"/>
    <col min="19" max="19" width="14.33203125" style="3" customWidth="1"/>
    <col min="20" max="20" width="11.44140625" style="3" customWidth="1"/>
    <col min="21" max="21" width="15" style="3" customWidth="1"/>
    <col min="22" max="22" width="11.6640625" style="3" customWidth="1"/>
    <col min="23" max="23" width="14.33203125" style="3" customWidth="1"/>
    <col min="24" max="24" width="11.44140625" style="3" customWidth="1"/>
    <col min="25" max="25" width="15" style="3" customWidth="1"/>
    <col min="26" max="26" width="11.6640625" style="3" customWidth="1"/>
    <col min="27" max="27" width="14.33203125" style="3" customWidth="1"/>
    <col min="28" max="28" width="11.44140625" style="3" customWidth="1"/>
    <col min="29" max="29" width="15" style="3" customWidth="1"/>
    <col min="30" max="30" width="11.6640625" style="3" customWidth="1"/>
    <col min="31" max="31" width="14.33203125" style="3" customWidth="1"/>
    <col min="32" max="32" width="12.6640625" style="3" customWidth="1"/>
    <col min="33" max="33" width="15" style="3" customWidth="1"/>
    <col min="34" max="34" width="12.6640625" style="3" customWidth="1"/>
    <col min="35" max="35" width="14.88671875" style="3" customWidth="1"/>
    <col min="36" max="36" width="11.44140625" style="3" customWidth="1"/>
    <col min="37" max="37" width="15" style="3" customWidth="1"/>
    <col min="38" max="38" width="11.6640625" style="3" customWidth="1"/>
    <col min="39" max="39" width="14.33203125" style="3" customWidth="1"/>
    <col min="40" max="40" width="11.44140625" style="3" customWidth="1"/>
    <col min="41" max="41" width="15" style="3" customWidth="1"/>
    <col min="42" max="42" width="11.6640625" style="3" customWidth="1"/>
    <col min="43" max="43" width="14.33203125" style="3" customWidth="1"/>
    <col min="44" max="44" width="11.44140625" style="3" customWidth="1"/>
    <col min="45" max="45" width="15" style="3" customWidth="1"/>
    <col min="46" max="46" width="11.6640625" style="3" customWidth="1"/>
    <col min="47" max="47" width="14.33203125" style="3" customWidth="1"/>
    <col min="48" max="48" width="12.6640625" style="3" customWidth="1"/>
    <col min="49" max="49" width="15" style="3" customWidth="1"/>
    <col min="50" max="50" width="11.6640625" style="3" customWidth="1"/>
    <col min="51" max="51" width="14.88671875" style="3" customWidth="1"/>
    <col min="52" max="52" width="11.44140625" style="3" customWidth="1"/>
    <col min="53" max="53" width="15.33203125" style="3" customWidth="1"/>
    <col min="54" max="54" width="11.6640625" style="3" customWidth="1"/>
    <col min="55" max="55" width="14.5546875" style="3" customWidth="1"/>
    <col min="56" max="56" width="11.44140625" style="3" customWidth="1"/>
    <col min="57" max="57" width="15.33203125" style="3" customWidth="1"/>
    <col min="58" max="58" width="11.6640625" style="3" customWidth="1"/>
    <col min="59" max="59" width="14.5546875" style="3" customWidth="1"/>
    <col min="60" max="60" width="11.44140625" style="3" customWidth="1"/>
    <col min="61" max="61" width="15.33203125" style="3" customWidth="1"/>
    <col min="62" max="62" width="11.6640625" style="3" customWidth="1"/>
    <col min="63" max="63" width="14.5546875" style="3" customWidth="1"/>
    <col min="64" max="64" width="12.6640625" style="3" customWidth="1"/>
    <col min="65" max="65" width="15.33203125" style="3" customWidth="1"/>
    <col min="66" max="66" width="12" style="3" customWidth="1"/>
    <col min="67" max="67" width="15.109375" style="3" customWidth="1"/>
    <col min="68" max="68" width="12.6640625" style="3" customWidth="1"/>
    <col min="69" max="69" width="15" style="3" customWidth="1"/>
    <col min="70" max="70" width="13" style="3" bestFit="1" customWidth="1"/>
    <col min="71" max="71" width="14.88671875" style="3" customWidth="1"/>
    <col min="72" max="16384" width="10" style="45"/>
  </cols>
  <sheetData>
    <row r="1" spans="1:71" ht="15" customHeight="1" x14ac:dyDescent="0.3">
      <c r="A1" s="1" t="s">
        <v>0</v>
      </c>
      <c r="C1" s="2"/>
    </row>
    <row r="2" spans="1:71" ht="15" customHeight="1" x14ac:dyDescent="0.3">
      <c r="A2" s="53" t="s">
        <v>1</v>
      </c>
      <c r="C2" s="2"/>
      <c r="Q2" s="4"/>
      <c r="T2" s="52"/>
    </row>
    <row r="3" spans="1:71" ht="15" customHeight="1" x14ac:dyDescent="0.3">
      <c r="A3" s="54" t="s">
        <v>2</v>
      </c>
      <c r="C3" s="2"/>
      <c r="Q3" s="4"/>
      <c r="AV3" s="3" t="s">
        <v>3</v>
      </c>
      <c r="BL3" s="3" t="s">
        <v>3</v>
      </c>
      <c r="BP3" s="3" t="s">
        <v>3</v>
      </c>
    </row>
    <row r="4" spans="1:71" ht="15" customHeight="1" x14ac:dyDescent="0.3">
      <c r="A4" s="53" t="s">
        <v>4</v>
      </c>
      <c r="C4" s="2"/>
    </row>
    <row r="5" spans="1:71" ht="15" customHeight="1" x14ac:dyDescent="0.3">
      <c r="A5" s="1"/>
      <c r="C5" s="2"/>
    </row>
    <row r="6" spans="1:71" ht="15" customHeight="1" x14ac:dyDescent="0.25">
      <c r="A6" s="6" t="s">
        <v>5</v>
      </c>
      <c r="B6" s="7"/>
      <c r="C6" s="8"/>
      <c r="D6" s="55" t="s">
        <v>346</v>
      </c>
      <c r="E6" s="55"/>
      <c r="F6" s="55"/>
      <c r="G6" s="55"/>
      <c r="H6" s="55" t="s">
        <v>347</v>
      </c>
      <c r="I6" s="55"/>
      <c r="J6" s="55"/>
      <c r="K6" s="55"/>
      <c r="L6" s="55" t="s">
        <v>348</v>
      </c>
      <c r="M6" s="55"/>
      <c r="N6" s="55"/>
      <c r="O6" s="55"/>
      <c r="P6" s="9" t="s">
        <v>6</v>
      </c>
      <c r="Q6" s="9"/>
      <c r="R6" s="9"/>
      <c r="S6" s="9"/>
      <c r="T6" s="55" t="s">
        <v>349</v>
      </c>
      <c r="U6" s="55"/>
      <c r="V6" s="55"/>
      <c r="W6" s="55"/>
      <c r="X6" s="55" t="s">
        <v>350</v>
      </c>
      <c r="Y6" s="55"/>
      <c r="Z6" s="55"/>
      <c r="AA6" s="55"/>
      <c r="AB6" s="55" t="s">
        <v>351</v>
      </c>
      <c r="AC6" s="55"/>
      <c r="AD6" s="55"/>
      <c r="AE6" s="55"/>
      <c r="AF6" s="10" t="s">
        <v>7</v>
      </c>
      <c r="AG6" s="10"/>
      <c r="AH6" s="10"/>
      <c r="AI6" s="10"/>
      <c r="AJ6" s="55" t="s">
        <v>352</v>
      </c>
      <c r="AK6" s="55"/>
      <c r="AL6" s="55"/>
      <c r="AM6" s="55"/>
      <c r="AN6" s="55" t="s">
        <v>353</v>
      </c>
      <c r="AO6" s="55"/>
      <c r="AP6" s="55"/>
      <c r="AQ6" s="55"/>
      <c r="AR6" s="55" t="s">
        <v>354</v>
      </c>
      <c r="AS6" s="55"/>
      <c r="AT6" s="55"/>
      <c r="AU6" s="55"/>
      <c r="AV6" s="11" t="s">
        <v>8</v>
      </c>
      <c r="AW6" s="11"/>
      <c r="AX6" s="11"/>
      <c r="AY6" s="11"/>
      <c r="AZ6" s="55" t="s">
        <v>355</v>
      </c>
      <c r="BA6" s="55"/>
      <c r="BB6" s="55"/>
      <c r="BC6" s="55"/>
      <c r="BD6" s="55" t="s">
        <v>356</v>
      </c>
      <c r="BE6" s="55"/>
      <c r="BF6" s="55"/>
      <c r="BG6" s="55"/>
      <c r="BH6" s="55" t="s">
        <v>357</v>
      </c>
      <c r="BI6" s="55"/>
      <c r="BJ6" s="55"/>
      <c r="BK6" s="55"/>
      <c r="BL6" s="12" t="s">
        <v>9</v>
      </c>
      <c r="BM6" s="12"/>
      <c r="BN6" s="12"/>
      <c r="BO6" s="12"/>
      <c r="BP6" s="13" t="s">
        <v>10</v>
      </c>
      <c r="BQ6" s="13"/>
      <c r="BR6" s="13"/>
      <c r="BS6" s="13"/>
    </row>
    <row r="7" spans="1:71" ht="15" customHeight="1" x14ac:dyDescent="0.25">
      <c r="A7" s="15"/>
      <c r="B7" s="16"/>
      <c r="C7" s="17"/>
      <c r="D7" s="56" t="s">
        <v>11</v>
      </c>
      <c r="E7" s="56" t="s">
        <v>12</v>
      </c>
      <c r="F7" s="56" t="s">
        <v>13</v>
      </c>
      <c r="G7" s="56" t="s">
        <v>14</v>
      </c>
      <c r="H7" s="56" t="s">
        <v>11</v>
      </c>
      <c r="I7" s="56" t="s">
        <v>12</v>
      </c>
      <c r="J7" s="56" t="s">
        <v>13</v>
      </c>
      <c r="K7" s="56" t="s">
        <v>14</v>
      </c>
      <c r="L7" s="56" t="s">
        <v>11</v>
      </c>
      <c r="M7" s="56" t="s">
        <v>12</v>
      </c>
      <c r="N7" s="56" t="s">
        <v>13</v>
      </c>
      <c r="O7" s="56" t="s">
        <v>14</v>
      </c>
      <c r="P7" s="18" t="s">
        <v>11</v>
      </c>
      <c r="Q7" s="18" t="s">
        <v>12</v>
      </c>
      <c r="R7" s="18" t="s">
        <v>13</v>
      </c>
      <c r="S7" s="18" t="s">
        <v>14</v>
      </c>
      <c r="T7" s="56" t="s">
        <v>11</v>
      </c>
      <c r="U7" s="56" t="s">
        <v>12</v>
      </c>
      <c r="V7" s="56" t="s">
        <v>13</v>
      </c>
      <c r="W7" s="56" t="s">
        <v>14</v>
      </c>
      <c r="X7" s="56" t="s">
        <v>11</v>
      </c>
      <c r="Y7" s="56" t="s">
        <v>12</v>
      </c>
      <c r="Z7" s="56" t="s">
        <v>13</v>
      </c>
      <c r="AA7" s="56" t="s">
        <v>14</v>
      </c>
      <c r="AB7" s="56" t="s">
        <v>11</v>
      </c>
      <c r="AC7" s="56" t="s">
        <v>12</v>
      </c>
      <c r="AD7" s="56" t="s">
        <v>13</v>
      </c>
      <c r="AE7" s="56" t="s">
        <v>14</v>
      </c>
      <c r="AF7" s="19" t="s">
        <v>11</v>
      </c>
      <c r="AG7" s="19" t="s">
        <v>12</v>
      </c>
      <c r="AH7" s="19" t="s">
        <v>13</v>
      </c>
      <c r="AI7" s="19" t="s">
        <v>15</v>
      </c>
      <c r="AJ7" s="56" t="s">
        <v>11</v>
      </c>
      <c r="AK7" s="56" t="s">
        <v>12</v>
      </c>
      <c r="AL7" s="56" t="s">
        <v>13</v>
      </c>
      <c r="AM7" s="56" t="s">
        <v>14</v>
      </c>
      <c r="AN7" s="56" t="s">
        <v>11</v>
      </c>
      <c r="AO7" s="56" t="s">
        <v>12</v>
      </c>
      <c r="AP7" s="56" t="s">
        <v>13</v>
      </c>
      <c r="AQ7" s="56" t="s">
        <v>14</v>
      </c>
      <c r="AR7" s="56" t="s">
        <v>11</v>
      </c>
      <c r="AS7" s="56" t="s">
        <v>12</v>
      </c>
      <c r="AT7" s="56" t="s">
        <v>13</v>
      </c>
      <c r="AU7" s="56" t="s">
        <v>14</v>
      </c>
      <c r="AV7" s="20" t="s">
        <v>11</v>
      </c>
      <c r="AW7" s="20" t="s">
        <v>12</v>
      </c>
      <c r="AX7" s="20" t="s">
        <v>13</v>
      </c>
      <c r="AY7" s="20" t="s">
        <v>15</v>
      </c>
      <c r="AZ7" s="56" t="s">
        <v>11</v>
      </c>
      <c r="BA7" s="56" t="s">
        <v>12</v>
      </c>
      <c r="BB7" s="56" t="s">
        <v>13</v>
      </c>
      <c r="BC7" s="56" t="s">
        <v>14</v>
      </c>
      <c r="BD7" s="56" t="s">
        <v>11</v>
      </c>
      <c r="BE7" s="56" t="s">
        <v>12</v>
      </c>
      <c r="BF7" s="56" t="s">
        <v>13</v>
      </c>
      <c r="BG7" s="56" t="s">
        <v>14</v>
      </c>
      <c r="BH7" s="56" t="s">
        <v>11</v>
      </c>
      <c r="BI7" s="56" t="s">
        <v>12</v>
      </c>
      <c r="BJ7" s="56" t="s">
        <v>13</v>
      </c>
      <c r="BK7" s="56" t="s">
        <v>14</v>
      </c>
      <c r="BL7" s="21" t="s">
        <v>11</v>
      </c>
      <c r="BM7" s="21" t="s">
        <v>12</v>
      </c>
      <c r="BN7" s="21" t="s">
        <v>13</v>
      </c>
      <c r="BO7" s="21" t="s">
        <v>15</v>
      </c>
      <c r="BP7" s="22" t="s">
        <v>11</v>
      </c>
      <c r="BQ7" s="22" t="s">
        <v>12</v>
      </c>
      <c r="BR7" s="22" t="s">
        <v>13</v>
      </c>
      <c r="BS7" s="22" t="s">
        <v>15</v>
      </c>
    </row>
    <row r="8" spans="1:71" s="3" customFormat="1" ht="15" customHeight="1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1" s="3" customFormat="1" ht="15" customHeight="1" x14ac:dyDescent="0.25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" customFormat="1" ht="15" customHeight="1" x14ac:dyDescent="0.3">
      <c r="A10" s="32" t="s">
        <v>16</v>
      </c>
      <c r="B10" s="33"/>
      <c r="C10" s="34"/>
      <c r="D10" s="31">
        <f>SUM(E10:G10)</f>
        <v>171694</v>
      </c>
      <c r="E10" s="31">
        <f>E12+E24+E28+E45+E59</f>
        <v>69176</v>
      </c>
      <c r="F10" s="31">
        <f>F12+F24+F28+F45+F59</f>
        <v>62496</v>
      </c>
      <c r="G10" s="31">
        <f>G12+G24+G28+G45+G59</f>
        <v>40022</v>
      </c>
      <c r="H10" s="31">
        <f>SUM(I10:K10)</f>
        <v>126110</v>
      </c>
      <c r="I10" s="31">
        <f>I12+I24+I28+I45+I59</f>
        <v>56875</v>
      </c>
      <c r="J10" s="31">
        <f>J12+J24+J28+J45+J59</f>
        <v>47003</v>
      </c>
      <c r="K10" s="31">
        <f>K12+K24+K28+K45+K59</f>
        <v>22232</v>
      </c>
      <c r="L10" s="31">
        <f>SUM(M10:O10)</f>
        <v>137432</v>
      </c>
      <c r="M10" s="31">
        <f>M12+M24+M28+M45+M59</f>
        <v>57382</v>
      </c>
      <c r="N10" s="31">
        <f>N12+N24+N28+N45+N59</f>
        <v>62730</v>
      </c>
      <c r="O10" s="31">
        <f>O12+O24+O28+O45+O59</f>
        <v>17320</v>
      </c>
      <c r="P10" s="31">
        <f>SUM(Q10:S10)</f>
        <v>435236</v>
      </c>
      <c r="Q10" s="31">
        <f>Q12+Q24+Q28+Q45+Q59</f>
        <v>183433</v>
      </c>
      <c r="R10" s="31">
        <f>R12+R24+R28+R45+R59</f>
        <v>172229</v>
      </c>
      <c r="S10" s="31">
        <f>S12+S24+S28+S45+S59</f>
        <v>79574</v>
      </c>
      <c r="T10" s="31">
        <f>SUM(U10:W10)</f>
        <v>169998</v>
      </c>
      <c r="U10" s="31">
        <f>U12+U24+U28+U45+U59</f>
        <v>74695</v>
      </c>
      <c r="V10" s="31">
        <f>V12+V24+V28+V45+V59</f>
        <v>81281</v>
      </c>
      <c r="W10" s="31">
        <f>W12+W24+W28+W45+W59</f>
        <v>14022</v>
      </c>
      <c r="X10" s="31">
        <f>SUM(Y10:AA10)</f>
        <v>166794</v>
      </c>
      <c r="Y10" s="31">
        <f>Y12+Y24+Y28+Y45+Y59</f>
        <v>82317</v>
      </c>
      <c r="Z10" s="31">
        <f>Z12+Z24+Z28+Z45+Z59</f>
        <v>79307</v>
      </c>
      <c r="AA10" s="31">
        <f>AA12+AA24+AA28+AA45+AA59</f>
        <v>5170</v>
      </c>
      <c r="AB10" s="31">
        <f>SUM(AC10:AE10)</f>
        <v>119389</v>
      </c>
      <c r="AC10" s="31">
        <f>AC12+AC24+AC28+AC45+AC59</f>
        <v>67345</v>
      </c>
      <c r="AD10" s="31">
        <f>AD12+AD24+AD28+AD45+AD59</f>
        <v>52044</v>
      </c>
      <c r="AE10" s="31">
        <f>AE12+AE24+AE28+AE45+AE59</f>
        <v>0</v>
      </c>
      <c r="AF10" s="31">
        <f>SUM(AG10:AI10)</f>
        <v>456181</v>
      </c>
      <c r="AG10" s="31">
        <f>AG12+AG24+AG28+AG45+AG59</f>
        <v>224357</v>
      </c>
      <c r="AH10" s="31">
        <f>AH12+AH24+AH28+AH45+AH59</f>
        <v>212632</v>
      </c>
      <c r="AI10" s="31">
        <f>AI12+AI24+AI28+AI45+AI59</f>
        <v>19192</v>
      </c>
      <c r="AJ10" s="31">
        <f>SUM(AK10:AM10)</f>
        <v>96068</v>
      </c>
      <c r="AK10" s="31">
        <f>AK12+AK24+AK28+AK45+AK59</f>
        <v>48464</v>
      </c>
      <c r="AL10" s="31">
        <f>AL12+AL24+AL28+AL45+AL59</f>
        <v>39110</v>
      </c>
      <c r="AM10" s="31">
        <f>AM12+AM24+AM28+AM45+AM59</f>
        <v>8494</v>
      </c>
      <c r="AN10" s="31">
        <f>SUM(AO10:AQ10)</f>
        <v>80976</v>
      </c>
      <c r="AO10" s="31">
        <f>AO12+AO24+AO28+AO45+AO59</f>
        <v>43401</v>
      </c>
      <c r="AP10" s="31">
        <f>AP12+AP24+AP28+AP45+AP59</f>
        <v>37575</v>
      </c>
      <c r="AQ10" s="31">
        <f>AQ12+AQ24+AQ28+AQ45+AQ59</f>
        <v>0</v>
      </c>
      <c r="AR10" s="31">
        <f>SUM(AS10:AU10)</f>
        <v>81817</v>
      </c>
      <c r="AS10" s="31">
        <f>AS12+AS24+AS28+AS45+AS59</f>
        <v>38901</v>
      </c>
      <c r="AT10" s="31">
        <f>AT12+AT24+AT28+AT45+AT59</f>
        <v>33888</v>
      </c>
      <c r="AU10" s="31">
        <f>AU12+AU24+AU28+AU45+AU59</f>
        <v>9028</v>
      </c>
      <c r="AV10" s="31">
        <f>SUM(AW10:AY10)</f>
        <v>258861</v>
      </c>
      <c r="AW10" s="31">
        <f>AW12+AW24+AW28+AW45+AW59</f>
        <v>130766</v>
      </c>
      <c r="AX10" s="31">
        <f>AX12+AX24+AX28+AX45+AX59</f>
        <v>110573</v>
      </c>
      <c r="AY10" s="31">
        <f>AY12+AY24+AY28+AY45+AY59</f>
        <v>17522</v>
      </c>
      <c r="AZ10" s="31">
        <f>SUM(BA10:BC10)</f>
        <v>101922</v>
      </c>
      <c r="BA10" s="31">
        <f>BA12+BA24+BA28+BA45+BA59</f>
        <v>48212</v>
      </c>
      <c r="BB10" s="31">
        <f>BB12+BB24+BB28+BB45+BB59</f>
        <v>47166</v>
      </c>
      <c r="BC10" s="31">
        <f>BC12+BC24+BC28+BC45+BC59</f>
        <v>6544</v>
      </c>
      <c r="BD10" s="31">
        <f>SUM(BE10:BG10)</f>
        <v>79385</v>
      </c>
      <c r="BE10" s="31">
        <f>BE12+BE24+BE28+BE45+BE59</f>
        <v>38253</v>
      </c>
      <c r="BF10" s="31">
        <f>BF12+BF24+BF28+BF45+BF59</f>
        <v>31164</v>
      </c>
      <c r="BG10" s="31">
        <f>BG12+BG24+BG28+BG45+BG59</f>
        <v>9968</v>
      </c>
      <c r="BH10" s="31">
        <f>SUM(BI10:BK10)</f>
        <v>123021.5</v>
      </c>
      <c r="BI10" s="31">
        <f>BI12+BI24+BI28+BI45+BI59</f>
        <v>41573</v>
      </c>
      <c r="BJ10" s="31">
        <f>BJ12+BJ24+BJ28+BJ45+BJ59</f>
        <v>59194</v>
      </c>
      <c r="BK10" s="31">
        <f>BK12+BK24+BK28+BK45+BK59</f>
        <v>22254.5</v>
      </c>
      <c r="BL10" s="31">
        <f>SUM(BM10:BO10)</f>
        <v>304328.5</v>
      </c>
      <c r="BM10" s="31">
        <f>BM12+BM24+BM28+BM45+BM59</f>
        <v>128038</v>
      </c>
      <c r="BN10" s="31">
        <f>BN12+BN24+BN28+BN45+BN59</f>
        <v>137524</v>
      </c>
      <c r="BO10" s="31">
        <f>BO12+BO24+BO28+BO45+BO59</f>
        <v>38766.5</v>
      </c>
      <c r="BP10" s="57">
        <f>SUM(BQ10:BS10)</f>
        <v>1454606.5</v>
      </c>
      <c r="BQ10" s="57">
        <f>BQ12+BQ24+BQ28+BQ45+BQ59</f>
        <v>666594</v>
      </c>
      <c r="BR10" s="57">
        <f>BR12+BR24+BR28+BR45+BR59</f>
        <v>632958</v>
      </c>
      <c r="BS10" s="57">
        <f>BS12+BS24+BS28+BS45+BS59</f>
        <v>155054.5</v>
      </c>
    </row>
    <row r="11" spans="1:71" s="3" customFormat="1" ht="15" customHeight="1" x14ac:dyDescent="0.3">
      <c r="A11" s="32"/>
      <c r="B11" s="33"/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57"/>
      <c r="BQ11" s="57"/>
      <c r="BR11" s="57"/>
      <c r="BS11" s="57"/>
    </row>
    <row r="12" spans="1:71" s="3" customFormat="1" ht="15" customHeight="1" x14ac:dyDescent="0.3">
      <c r="A12" s="32"/>
      <c r="B12" s="33" t="s">
        <v>17</v>
      </c>
      <c r="C12" s="34"/>
      <c r="D12" s="31">
        <f t="shared" ref="D12:D13" si="0">SUM(E12:G12)</f>
        <v>39634</v>
      </c>
      <c r="E12" s="31">
        <f>E13+E19+E22</f>
        <v>0</v>
      </c>
      <c r="F12" s="31">
        <f>F13+F19+F22</f>
        <v>0</v>
      </c>
      <c r="G12" s="31">
        <f>G13+G19+G22</f>
        <v>39634</v>
      </c>
      <c r="H12" s="31">
        <f>SUM(I12:K12)</f>
        <v>21116</v>
      </c>
      <c r="I12" s="31">
        <f>I13+I19+I22</f>
        <v>0</v>
      </c>
      <c r="J12" s="31">
        <f>J13+J19+J22</f>
        <v>0</v>
      </c>
      <c r="K12" s="31">
        <f>K13+K19+K22</f>
        <v>21116</v>
      </c>
      <c r="L12" s="31">
        <f>SUM(M12:O12)</f>
        <v>16914</v>
      </c>
      <c r="M12" s="31">
        <f>M13+M19+M22</f>
        <v>0</v>
      </c>
      <c r="N12" s="31">
        <f>N13+N19+N22</f>
        <v>0</v>
      </c>
      <c r="O12" s="31">
        <f>O13+O19+O22</f>
        <v>16914</v>
      </c>
      <c r="P12" s="31">
        <f>SUM(Q12:S12)</f>
        <v>77664</v>
      </c>
      <c r="Q12" s="31">
        <f>Q13+Q19+Q22</f>
        <v>0</v>
      </c>
      <c r="R12" s="31">
        <f>R13+R19+R22</f>
        <v>0</v>
      </c>
      <c r="S12" s="31">
        <f>S13+S19+S22</f>
        <v>77664</v>
      </c>
      <c r="T12" s="31">
        <f t="shared" ref="T12:T13" si="1">SUM(U12:W12)</f>
        <v>14022</v>
      </c>
      <c r="U12" s="31">
        <f>U13+U19+U22</f>
        <v>0</v>
      </c>
      <c r="V12" s="31">
        <f>V13+V19+V22</f>
        <v>0</v>
      </c>
      <c r="W12" s="31">
        <f>W13+W19+W22</f>
        <v>14022</v>
      </c>
      <c r="X12" s="31">
        <f>SUM(Y12:AA12)</f>
        <v>5170</v>
      </c>
      <c r="Y12" s="31">
        <f>Y13+Y19+Y22</f>
        <v>0</v>
      </c>
      <c r="Z12" s="31">
        <f>Z13+Z19+Z22</f>
        <v>0</v>
      </c>
      <c r="AA12" s="31">
        <f>AA13+AA19+AA22</f>
        <v>5170</v>
      </c>
      <c r="AB12" s="31">
        <f>SUM(AC12:AE12)</f>
        <v>0</v>
      </c>
      <c r="AC12" s="31">
        <f>AC13+AC19+AC22</f>
        <v>0</v>
      </c>
      <c r="AD12" s="31">
        <f>AD13+AD19+AD22</f>
        <v>0</v>
      </c>
      <c r="AE12" s="31">
        <f>AE13+AE19+AE22</f>
        <v>0</v>
      </c>
      <c r="AF12" s="31">
        <f>SUM(AG12:AI12)</f>
        <v>19192</v>
      </c>
      <c r="AG12" s="31">
        <f>AG13+AG19+AG22</f>
        <v>0</v>
      </c>
      <c r="AH12" s="31">
        <f>AH13+AH19+AH22</f>
        <v>0</v>
      </c>
      <c r="AI12" s="31">
        <f>AI13+AI19+AI22</f>
        <v>19192</v>
      </c>
      <c r="AJ12" s="31">
        <f t="shared" ref="AJ12:AJ13" si="2">SUM(AK12:AM12)</f>
        <v>8494</v>
      </c>
      <c r="AK12" s="31">
        <f>AK13+AK19+AK22</f>
        <v>0</v>
      </c>
      <c r="AL12" s="31">
        <f>AL13+AL19+AL22</f>
        <v>0</v>
      </c>
      <c r="AM12" s="31">
        <f>AM13+AM19+AM22</f>
        <v>8494</v>
      </c>
      <c r="AN12" s="31">
        <f>SUM(AO12:AQ12)</f>
        <v>0</v>
      </c>
      <c r="AO12" s="31">
        <f>AO13+AO19+AO22</f>
        <v>0</v>
      </c>
      <c r="AP12" s="31">
        <f>AP13+AP19+AP22</f>
        <v>0</v>
      </c>
      <c r="AQ12" s="31">
        <f>AQ13+AQ19+AQ22</f>
        <v>0</v>
      </c>
      <c r="AR12" s="31">
        <f>SUM(AS12:AU12)</f>
        <v>12231</v>
      </c>
      <c r="AS12" s="31">
        <f>AS13+AS19+AS22</f>
        <v>1875</v>
      </c>
      <c r="AT12" s="31">
        <f>AT13+AT19+AT22</f>
        <v>1328</v>
      </c>
      <c r="AU12" s="31">
        <f>AU13+AU19+AU22</f>
        <v>9028</v>
      </c>
      <c r="AV12" s="31">
        <f>SUM(AW12:AY12)</f>
        <v>20725</v>
      </c>
      <c r="AW12" s="31">
        <f>AW13+AW19+AW22</f>
        <v>1875</v>
      </c>
      <c r="AX12" s="31">
        <f>AX13+AX19+AX22</f>
        <v>1328</v>
      </c>
      <c r="AY12" s="31">
        <f>AY13+AY19+AY22</f>
        <v>17522</v>
      </c>
      <c r="AZ12" s="31">
        <f t="shared" ref="AZ12:AZ13" si="3">SUM(BA12:BC12)</f>
        <v>10798</v>
      </c>
      <c r="BA12" s="31">
        <f>BA13+BA19+BA22</f>
        <v>2256</v>
      </c>
      <c r="BB12" s="31">
        <f>BB13+BB19+BB22</f>
        <v>1998</v>
      </c>
      <c r="BC12" s="31">
        <f>BC13+BC19+BC22</f>
        <v>6544</v>
      </c>
      <c r="BD12" s="31">
        <f>SUM(BE12:BG12)</f>
        <v>13086</v>
      </c>
      <c r="BE12" s="31">
        <f>BE13+BE19+BE22</f>
        <v>1741</v>
      </c>
      <c r="BF12" s="31">
        <f>BF13+BF19+BF22</f>
        <v>1671</v>
      </c>
      <c r="BG12" s="31">
        <f>BG13+BG19+BG22</f>
        <v>9674</v>
      </c>
      <c r="BH12" s="31">
        <f>SUM(BI12:BK12)</f>
        <v>23371</v>
      </c>
      <c r="BI12" s="31">
        <f>BI13+BI19+BI22</f>
        <v>3500</v>
      </c>
      <c r="BJ12" s="31">
        <f>BJ13+BJ19+BJ22</f>
        <v>2455</v>
      </c>
      <c r="BK12" s="31">
        <f>BK13+BK19+BK22</f>
        <v>17416</v>
      </c>
      <c r="BL12" s="31">
        <f>SUM(BM12:BO12)</f>
        <v>47255</v>
      </c>
      <c r="BM12" s="31">
        <f>BM13+BM19+BM22</f>
        <v>7497</v>
      </c>
      <c r="BN12" s="31">
        <f>BN13+BN19+BN22</f>
        <v>6124</v>
      </c>
      <c r="BO12" s="31">
        <f>BO13+BO19+BO22</f>
        <v>33634</v>
      </c>
      <c r="BP12" s="57">
        <f t="shared" ref="BP12:BP13" si="4">SUM(BQ12:BS12)</f>
        <v>164836</v>
      </c>
      <c r="BQ12" s="57">
        <f>BQ13+BQ19+BQ22</f>
        <v>9372</v>
      </c>
      <c r="BR12" s="57">
        <f>BR13+BR19+BR22</f>
        <v>7452</v>
      </c>
      <c r="BS12" s="57">
        <f>BS13+BS19+BS22</f>
        <v>148012</v>
      </c>
    </row>
    <row r="13" spans="1:71" s="3" customFormat="1" ht="15" customHeight="1" x14ac:dyDescent="0.3">
      <c r="A13" s="35"/>
      <c r="B13" s="36"/>
      <c r="C13" s="34" t="s">
        <v>18</v>
      </c>
      <c r="D13" s="31">
        <f t="shared" si="0"/>
        <v>39634</v>
      </c>
      <c r="E13" s="31">
        <f>SUM(E14:E18)</f>
        <v>0</v>
      </c>
      <c r="F13" s="31">
        <f>SUM(F14:F18)</f>
        <v>0</v>
      </c>
      <c r="G13" s="31">
        <f>SUM(G14:G18)</f>
        <v>39634</v>
      </c>
      <c r="H13" s="31">
        <f t="shared" ref="H13:H19" si="5">SUM(I13:K13)</f>
        <v>21116</v>
      </c>
      <c r="I13" s="31">
        <f>SUM(I14:I18)</f>
        <v>0</v>
      </c>
      <c r="J13" s="31">
        <f>SUM(J14:J18)</f>
        <v>0</v>
      </c>
      <c r="K13" s="31">
        <f>SUM(K14:K18)</f>
        <v>21116</v>
      </c>
      <c r="L13" s="31">
        <f t="shared" ref="L13:L19" si="6">SUM(M13:O13)</f>
        <v>16914</v>
      </c>
      <c r="M13" s="31">
        <f>SUM(M14:M18)</f>
        <v>0</v>
      </c>
      <c r="N13" s="31">
        <f>SUM(N14:N18)</f>
        <v>0</v>
      </c>
      <c r="O13" s="31">
        <f>SUM(O14:O18)</f>
        <v>16914</v>
      </c>
      <c r="P13" s="31">
        <f t="shared" ref="P13:P78" si="7">SUM(Q13:S13)</f>
        <v>77664</v>
      </c>
      <c r="Q13" s="31">
        <f>SUM(Q14:Q18)</f>
        <v>0</v>
      </c>
      <c r="R13" s="31">
        <f>SUM(R14:R18)</f>
        <v>0</v>
      </c>
      <c r="S13" s="31">
        <f>SUM(S14:S18)</f>
        <v>77664</v>
      </c>
      <c r="T13" s="31">
        <f t="shared" si="1"/>
        <v>14022</v>
      </c>
      <c r="U13" s="31">
        <f>SUM(U14:U18)</f>
        <v>0</v>
      </c>
      <c r="V13" s="31">
        <f>SUM(V14:V18)</f>
        <v>0</v>
      </c>
      <c r="W13" s="31">
        <f>SUM(W14:W18)</f>
        <v>14022</v>
      </c>
      <c r="X13" s="31">
        <f t="shared" ref="X13:X19" si="8">SUM(Y13:AA13)</f>
        <v>5170</v>
      </c>
      <c r="Y13" s="31">
        <f>SUM(Y14:Y18)</f>
        <v>0</v>
      </c>
      <c r="Z13" s="31">
        <f>SUM(Z14:Z18)</f>
        <v>0</v>
      </c>
      <c r="AA13" s="31">
        <f>SUM(AA14:AA18)</f>
        <v>5170</v>
      </c>
      <c r="AB13" s="31">
        <f t="shared" ref="AB13:AB19" si="9">SUM(AC13:AE13)</f>
        <v>0</v>
      </c>
      <c r="AC13" s="31">
        <f>SUM(AC14:AC18)</f>
        <v>0</v>
      </c>
      <c r="AD13" s="31">
        <f>SUM(AD14:AD18)</f>
        <v>0</v>
      </c>
      <c r="AE13" s="31">
        <f>SUM(AE14:AE18)</f>
        <v>0</v>
      </c>
      <c r="AF13" s="31">
        <f t="shared" ref="AF13:AF78" si="10">SUM(AG13:AI13)</f>
        <v>19192</v>
      </c>
      <c r="AG13" s="31">
        <f>SUM(AG14:AG18)</f>
        <v>0</v>
      </c>
      <c r="AH13" s="31">
        <f>SUM(AH14:AH18)</f>
        <v>0</v>
      </c>
      <c r="AI13" s="31">
        <f>SUM(AI14:AI18)</f>
        <v>19192</v>
      </c>
      <c r="AJ13" s="31">
        <f t="shared" si="2"/>
        <v>8494</v>
      </c>
      <c r="AK13" s="31">
        <f>SUM(AK14:AK18)</f>
        <v>0</v>
      </c>
      <c r="AL13" s="31">
        <f>SUM(AL14:AL18)</f>
        <v>0</v>
      </c>
      <c r="AM13" s="31">
        <f>SUM(AM14:AM18)</f>
        <v>8494</v>
      </c>
      <c r="AN13" s="31">
        <f t="shared" ref="AN13:AN19" si="11">SUM(AO13:AQ13)</f>
        <v>0</v>
      </c>
      <c r="AO13" s="31">
        <f>SUM(AO14:AO18)</f>
        <v>0</v>
      </c>
      <c r="AP13" s="31">
        <f>SUM(AP14:AP18)</f>
        <v>0</v>
      </c>
      <c r="AQ13" s="31">
        <f>SUM(AQ14:AQ18)</f>
        <v>0</v>
      </c>
      <c r="AR13" s="31">
        <f t="shared" ref="AR13:AR19" si="12">SUM(AS13:AU13)</f>
        <v>9028</v>
      </c>
      <c r="AS13" s="31">
        <f>SUM(AS14:AS18)</f>
        <v>0</v>
      </c>
      <c r="AT13" s="31">
        <f>SUM(AT14:AT18)</f>
        <v>0</v>
      </c>
      <c r="AU13" s="31">
        <f>SUM(AU14:AU18)</f>
        <v>9028</v>
      </c>
      <c r="AV13" s="31">
        <f t="shared" ref="AV13:AV78" si="13">SUM(AW13:AY13)</f>
        <v>17522</v>
      </c>
      <c r="AW13" s="31">
        <f>SUM(AW14:AW18)</f>
        <v>0</v>
      </c>
      <c r="AX13" s="31">
        <f>SUM(AX14:AX18)</f>
        <v>0</v>
      </c>
      <c r="AY13" s="31">
        <f>SUM(AY14:AY18)</f>
        <v>17522</v>
      </c>
      <c r="AZ13" s="31">
        <f t="shared" si="3"/>
        <v>6544</v>
      </c>
      <c r="BA13" s="31">
        <f>SUM(BA14:BA18)</f>
        <v>0</v>
      </c>
      <c r="BB13" s="31">
        <f>SUM(BB14:BB18)</f>
        <v>0</v>
      </c>
      <c r="BC13" s="31">
        <f>SUM(BC14:BC18)</f>
        <v>6544</v>
      </c>
      <c r="BD13" s="31">
        <f t="shared" ref="BD13:BD19" si="14">SUM(BE13:BG13)</f>
        <v>9674</v>
      </c>
      <c r="BE13" s="31">
        <f>SUM(BE14:BE18)</f>
        <v>0</v>
      </c>
      <c r="BF13" s="31">
        <f>SUM(BF14:BF18)</f>
        <v>0</v>
      </c>
      <c r="BG13" s="31">
        <f>SUM(BG14:BG18)</f>
        <v>9674</v>
      </c>
      <c r="BH13" s="31">
        <f t="shared" ref="BH13:BH19" si="15">SUM(BI13:BK13)</f>
        <v>17416</v>
      </c>
      <c r="BI13" s="31">
        <f>SUM(BI14:BI18)</f>
        <v>0</v>
      </c>
      <c r="BJ13" s="31">
        <f>SUM(BJ14:BJ18)</f>
        <v>0</v>
      </c>
      <c r="BK13" s="31">
        <f>SUM(BK14:BK18)</f>
        <v>17416</v>
      </c>
      <c r="BL13" s="31">
        <f t="shared" ref="BL13:BL78" si="16">SUM(BM13:BO13)</f>
        <v>33634</v>
      </c>
      <c r="BM13" s="31">
        <f>SUM(BM14:BM18)</f>
        <v>0</v>
      </c>
      <c r="BN13" s="31">
        <f>SUM(BN14:BN18)</f>
        <v>0</v>
      </c>
      <c r="BO13" s="31">
        <f>SUM(BO14:BO18)</f>
        <v>33634</v>
      </c>
      <c r="BP13" s="57">
        <f t="shared" si="4"/>
        <v>148012</v>
      </c>
      <c r="BQ13" s="57">
        <f>SUM(BQ14:BQ18)</f>
        <v>0</v>
      </c>
      <c r="BR13" s="57">
        <f>SUM(BR14:BR18)</f>
        <v>0</v>
      </c>
      <c r="BS13" s="57">
        <f>SUM(BS14:BS18)</f>
        <v>148012</v>
      </c>
    </row>
    <row r="14" spans="1:71" s="3" customFormat="1" ht="15" customHeight="1" x14ac:dyDescent="0.3">
      <c r="A14" s="35"/>
      <c r="B14" s="36"/>
      <c r="C14" s="37" t="s">
        <v>19</v>
      </c>
      <c r="D14" s="31">
        <f>SUM(E14:G14)</f>
        <v>0</v>
      </c>
      <c r="E14" s="31">
        <v>0</v>
      </c>
      <c r="F14" s="58">
        <v>0</v>
      </c>
      <c r="G14" s="58">
        <v>0</v>
      </c>
      <c r="H14" s="31">
        <f>SUM(I14:K14)</f>
        <v>0</v>
      </c>
      <c r="I14" s="31">
        <v>0</v>
      </c>
      <c r="J14" s="58">
        <v>0</v>
      </c>
      <c r="K14" s="58">
        <v>0</v>
      </c>
      <c r="L14" s="31">
        <f>SUM(M14:O14)</f>
        <v>0</v>
      </c>
      <c r="M14" s="31">
        <v>0</v>
      </c>
      <c r="N14" s="58">
        <v>0</v>
      </c>
      <c r="O14" s="58">
        <v>0</v>
      </c>
      <c r="P14" s="31">
        <f>SUM(Q14:S14)</f>
        <v>0</v>
      </c>
      <c r="Q14" s="31">
        <f t="shared" ref="Q14:S18" si="17">+E14+I14+M14</f>
        <v>0</v>
      </c>
      <c r="R14" s="31">
        <f t="shared" si="17"/>
        <v>0</v>
      </c>
      <c r="S14" s="31">
        <f t="shared" si="17"/>
        <v>0</v>
      </c>
      <c r="T14" s="31">
        <f>SUM(U14:W14)</f>
        <v>0</v>
      </c>
      <c r="U14" s="31">
        <v>0</v>
      </c>
      <c r="V14" s="58">
        <v>0</v>
      </c>
      <c r="W14" s="58">
        <v>0</v>
      </c>
      <c r="X14" s="31">
        <f>SUM(Y14:AA14)</f>
        <v>0</v>
      </c>
      <c r="Y14" s="31">
        <v>0</v>
      </c>
      <c r="Z14" s="58">
        <v>0</v>
      </c>
      <c r="AA14" s="58">
        <v>0</v>
      </c>
      <c r="AB14" s="31">
        <f>SUM(AC14:AE14)</f>
        <v>0</v>
      </c>
      <c r="AC14" s="31">
        <v>0</v>
      </c>
      <c r="AD14" s="58">
        <v>0</v>
      </c>
      <c r="AE14" s="58">
        <v>0</v>
      </c>
      <c r="AF14" s="31">
        <f>SUM(AG14:AI14)</f>
        <v>0</v>
      </c>
      <c r="AG14" s="31">
        <f t="shared" ref="AG14:AI18" si="18">+U14+Y14+AC14</f>
        <v>0</v>
      </c>
      <c r="AH14" s="31">
        <f t="shared" si="18"/>
        <v>0</v>
      </c>
      <c r="AI14" s="31">
        <f t="shared" si="18"/>
        <v>0</v>
      </c>
      <c r="AJ14" s="31">
        <f>SUM(AK14:AM14)</f>
        <v>0</v>
      </c>
      <c r="AK14" s="31">
        <v>0</v>
      </c>
      <c r="AL14" s="58">
        <v>0</v>
      </c>
      <c r="AM14" s="58">
        <v>0</v>
      </c>
      <c r="AN14" s="31">
        <f>SUM(AO14:AQ14)</f>
        <v>0</v>
      </c>
      <c r="AO14" s="31">
        <v>0</v>
      </c>
      <c r="AP14" s="58">
        <v>0</v>
      </c>
      <c r="AQ14" s="58">
        <v>0</v>
      </c>
      <c r="AR14" s="31">
        <f>SUM(AS14:AU14)</f>
        <v>0</v>
      </c>
      <c r="AS14" s="31">
        <v>0</v>
      </c>
      <c r="AT14" s="58">
        <v>0</v>
      </c>
      <c r="AU14" s="58">
        <v>0</v>
      </c>
      <c r="AV14" s="31">
        <f>SUM(AW14:AY14)</f>
        <v>0</v>
      </c>
      <c r="AW14" s="31">
        <f t="shared" ref="AW14:AY18" si="19">+AK14+AO14+AS14</f>
        <v>0</v>
      </c>
      <c r="AX14" s="31">
        <f t="shared" si="19"/>
        <v>0</v>
      </c>
      <c r="AY14" s="31">
        <f t="shared" si="19"/>
        <v>0</v>
      </c>
      <c r="AZ14" s="31">
        <f>SUM(BA14:BC14)</f>
        <v>0</v>
      </c>
      <c r="BA14" s="31">
        <v>0</v>
      </c>
      <c r="BB14" s="58">
        <v>0</v>
      </c>
      <c r="BC14" s="58">
        <v>0</v>
      </c>
      <c r="BD14" s="31">
        <f>SUM(BE14:BG14)</f>
        <v>0</v>
      </c>
      <c r="BE14" s="31">
        <v>0</v>
      </c>
      <c r="BF14" s="58">
        <v>0</v>
      </c>
      <c r="BG14" s="58">
        <v>0</v>
      </c>
      <c r="BH14" s="31">
        <f>SUM(BI14:BK14)</f>
        <v>0</v>
      </c>
      <c r="BI14" s="31">
        <v>0</v>
      </c>
      <c r="BJ14" s="58">
        <v>0</v>
      </c>
      <c r="BK14" s="58">
        <v>0</v>
      </c>
      <c r="BL14" s="31">
        <f>SUM(BM14:BO14)</f>
        <v>0</v>
      </c>
      <c r="BM14" s="31">
        <f t="shared" ref="BM14:BO18" si="20">+BA14+BE14+BI14</f>
        <v>0</v>
      </c>
      <c r="BN14" s="31">
        <f t="shared" si="20"/>
        <v>0</v>
      </c>
      <c r="BO14" s="31">
        <f t="shared" si="20"/>
        <v>0</v>
      </c>
      <c r="BP14" s="31">
        <f>SUM(BQ14:BS14)</f>
        <v>0</v>
      </c>
      <c r="BQ14" s="31">
        <f t="shared" ref="BQ14:BS18" si="21">+Q14+AG14+AW14+BM14</f>
        <v>0</v>
      </c>
      <c r="BR14" s="31">
        <f t="shared" si="21"/>
        <v>0</v>
      </c>
      <c r="BS14" s="31">
        <f t="shared" si="21"/>
        <v>0</v>
      </c>
    </row>
    <row r="15" spans="1:71" s="3" customFormat="1" ht="15" customHeight="1" x14ac:dyDescent="0.3">
      <c r="A15" s="35"/>
      <c r="B15" s="36"/>
      <c r="C15" s="37" t="s">
        <v>20</v>
      </c>
      <c r="D15" s="31">
        <f>SUM(E15:G15)</f>
        <v>0</v>
      </c>
      <c r="E15" s="31">
        <v>0</v>
      </c>
      <c r="F15" s="58">
        <v>0</v>
      </c>
      <c r="G15" s="58">
        <v>0</v>
      </c>
      <c r="H15" s="31">
        <f>SUM(I15:K15)</f>
        <v>0</v>
      </c>
      <c r="I15" s="31">
        <v>0</v>
      </c>
      <c r="J15" s="58">
        <v>0</v>
      </c>
      <c r="K15" s="58">
        <v>0</v>
      </c>
      <c r="L15" s="31">
        <f>SUM(M15:O15)</f>
        <v>0</v>
      </c>
      <c r="M15" s="31">
        <v>0</v>
      </c>
      <c r="N15" s="58">
        <v>0</v>
      </c>
      <c r="O15" s="58">
        <v>0</v>
      </c>
      <c r="P15" s="31">
        <f>SUM(Q15:S15)</f>
        <v>0</v>
      </c>
      <c r="Q15" s="31">
        <f t="shared" si="17"/>
        <v>0</v>
      </c>
      <c r="R15" s="31">
        <f t="shared" si="17"/>
        <v>0</v>
      </c>
      <c r="S15" s="31">
        <f t="shared" si="17"/>
        <v>0</v>
      </c>
      <c r="T15" s="31">
        <f>SUM(U15:W15)</f>
        <v>0</v>
      </c>
      <c r="U15" s="31">
        <v>0</v>
      </c>
      <c r="V15" s="58">
        <v>0</v>
      </c>
      <c r="W15" s="58">
        <v>0</v>
      </c>
      <c r="X15" s="31">
        <f>SUM(Y15:AA15)</f>
        <v>0</v>
      </c>
      <c r="Y15" s="31">
        <v>0</v>
      </c>
      <c r="Z15" s="58">
        <v>0</v>
      </c>
      <c r="AA15" s="58">
        <v>0</v>
      </c>
      <c r="AB15" s="31">
        <f>SUM(AC15:AE15)</f>
        <v>0</v>
      </c>
      <c r="AC15" s="31">
        <v>0</v>
      </c>
      <c r="AD15" s="58">
        <v>0</v>
      </c>
      <c r="AE15" s="58">
        <v>0</v>
      </c>
      <c r="AF15" s="31">
        <f>SUM(AG15:AI15)</f>
        <v>0</v>
      </c>
      <c r="AG15" s="31">
        <f t="shared" si="18"/>
        <v>0</v>
      </c>
      <c r="AH15" s="31">
        <f t="shared" si="18"/>
        <v>0</v>
      </c>
      <c r="AI15" s="31">
        <f t="shared" si="18"/>
        <v>0</v>
      </c>
      <c r="AJ15" s="31">
        <f>SUM(AK15:AM15)</f>
        <v>0</v>
      </c>
      <c r="AK15" s="31">
        <v>0</v>
      </c>
      <c r="AL15" s="58">
        <v>0</v>
      </c>
      <c r="AM15" s="58">
        <v>0</v>
      </c>
      <c r="AN15" s="31">
        <f>SUM(AO15:AQ15)</f>
        <v>0</v>
      </c>
      <c r="AO15" s="31">
        <v>0</v>
      </c>
      <c r="AP15" s="58">
        <v>0</v>
      </c>
      <c r="AQ15" s="58">
        <v>0</v>
      </c>
      <c r="AR15" s="31">
        <f>SUM(AS15:AU15)</f>
        <v>0</v>
      </c>
      <c r="AS15" s="31">
        <v>0</v>
      </c>
      <c r="AT15" s="58">
        <v>0</v>
      </c>
      <c r="AU15" s="58">
        <v>0</v>
      </c>
      <c r="AV15" s="31">
        <f>SUM(AW15:AY15)</f>
        <v>0</v>
      </c>
      <c r="AW15" s="31">
        <f t="shared" si="19"/>
        <v>0</v>
      </c>
      <c r="AX15" s="31">
        <f t="shared" si="19"/>
        <v>0</v>
      </c>
      <c r="AY15" s="31">
        <f t="shared" si="19"/>
        <v>0</v>
      </c>
      <c r="AZ15" s="31">
        <f>SUM(BA15:BC15)</f>
        <v>0</v>
      </c>
      <c r="BA15" s="31">
        <v>0</v>
      </c>
      <c r="BB15" s="58">
        <v>0</v>
      </c>
      <c r="BC15" s="58">
        <v>0</v>
      </c>
      <c r="BD15" s="31">
        <f>SUM(BE15:BG15)</f>
        <v>0</v>
      </c>
      <c r="BE15" s="31">
        <v>0</v>
      </c>
      <c r="BF15" s="58">
        <v>0</v>
      </c>
      <c r="BG15" s="58">
        <v>0</v>
      </c>
      <c r="BH15" s="31">
        <f>SUM(BI15:BK15)</f>
        <v>0</v>
      </c>
      <c r="BI15" s="31">
        <v>0</v>
      </c>
      <c r="BJ15" s="58">
        <v>0</v>
      </c>
      <c r="BK15" s="58">
        <v>0</v>
      </c>
      <c r="BL15" s="31">
        <f>SUM(BM15:BO15)</f>
        <v>0</v>
      </c>
      <c r="BM15" s="31">
        <f t="shared" si="20"/>
        <v>0</v>
      </c>
      <c r="BN15" s="31">
        <f t="shared" si="20"/>
        <v>0</v>
      </c>
      <c r="BO15" s="31">
        <f t="shared" si="20"/>
        <v>0</v>
      </c>
      <c r="BP15" s="31">
        <f>SUM(BQ15:BS15)</f>
        <v>0</v>
      </c>
      <c r="BQ15" s="31">
        <f t="shared" si="21"/>
        <v>0</v>
      </c>
      <c r="BR15" s="31">
        <f t="shared" si="21"/>
        <v>0</v>
      </c>
      <c r="BS15" s="31">
        <f t="shared" si="21"/>
        <v>0</v>
      </c>
    </row>
    <row r="16" spans="1:71" s="3" customFormat="1" ht="15" customHeight="1" x14ac:dyDescent="0.3">
      <c r="A16" s="35"/>
      <c r="B16" s="36"/>
      <c r="C16" s="37" t="s">
        <v>21</v>
      </c>
      <c r="D16" s="31">
        <f>SUM(E16:G16)</f>
        <v>0</v>
      </c>
      <c r="E16" s="31">
        <v>0</v>
      </c>
      <c r="F16" s="58">
        <v>0</v>
      </c>
      <c r="G16" s="58">
        <v>0</v>
      </c>
      <c r="H16" s="31">
        <f>SUM(I16:K16)</f>
        <v>0</v>
      </c>
      <c r="I16" s="31">
        <v>0</v>
      </c>
      <c r="J16" s="58">
        <v>0</v>
      </c>
      <c r="K16" s="58">
        <v>0</v>
      </c>
      <c r="L16" s="31">
        <f>SUM(M16:O16)</f>
        <v>0</v>
      </c>
      <c r="M16" s="31">
        <v>0</v>
      </c>
      <c r="N16" s="58">
        <v>0</v>
      </c>
      <c r="O16" s="58">
        <v>0</v>
      </c>
      <c r="P16" s="31">
        <f>SUM(Q16:S16)</f>
        <v>0</v>
      </c>
      <c r="Q16" s="31">
        <f t="shared" si="17"/>
        <v>0</v>
      </c>
      <c r="R16" s="31">
        <f t="shared" si="17"/>
        <v>0</v>
      </c>
      <c r="S16" s="31">
        <f t="shared" si="17"/>
        <v>0</v>
      </c>
      <c r="T16" s="31">
        <f>SUM(U16:W16)</f>
        <v>0</v>
      </c>
      <c r="U16" s="31">
        <v>0</v>
      </c>
      <c r="V16" s="58">
        <v>0</v>
      </c>
      <c r="W16" s="58">
        <v>0</v>
      </c>
      <c r="X16" s="31">
        <f>SUM(Y16:AA16)</f>
        <v>0</v>
      </c>
      <c r="Y16" s="31">
        <v>0</v>
      </c>
      <c r="Z16" s="58">
        <v>0</v>
      </c>
      <c r="AA16" s="58">
        <v>0</v>
      </c>
      <c r="AB16" s="31">
        <f>SUM(AC16:AE16)</f>
        <v>0</v>
      </c>
      <c r="AC16" s="31">
        <v>0</v>
      </c>
      <c r="AD16" s="58">
        <v>0</v>
      </c>
      <c r="AE16" s="58">
        <v>0</v>
      </c>
      <c r="AF16" s="31">
        <f>SUM(AG16:AI16)</f>
        <v>0</v>
      </c>
      <c r="AG16" s="31">
        <f t="shared" si="18"/>
        <v>0</v>
      </c>
      <c r="AH16" s="31">
        <f t="shared" si="18"/>
        <v>0</v>
      </c>
      <c r="AI16" s="31">
        <f t="shared" si="18"/>
        <v>0</v>
      </c>
      <c r="AJ16" s="31">
        <f>SUM(AK16:AM16)</f>
        <v>0</v>
      </c>
      <c r="AK16" s="31">
        <v>0</v>
      </c>
      <c r="AL16" s="58">
        <v>0</v>
      </c>
      <c r="AM16" s="58">
        <v>0</v>
      </c>
      <c r="AN16" s="31">
        <f>SUM(AO16:AQ16)</f>
        <v>0</v>
      </c>
      <c r="AO16" s="31">
        <v>0</v>
      </c>
      <c r="AP16" s="58">
        <v>0</v>
      </c>
      <c r="AQ16" s="58">
        <v>0</v>
      </c>
      <c r="AR16" s="31">
        <f>SUM(AS16:AU16)</f>
        <v>0</v>
      </c>
      <c r="AS16" s="31">
        <v>0</v>
      </c>
      <c r="AT16" s="58">
        <v>0</v>
      </c>
      <c r="AU16" s="58">
        <v>0</v>
      </c>
      <c r="AV16" s="31">
        <f>SUM(AW16:AY16)</f>
        <v>0</v>
      </c>
      <c r="AW16" s="31">
        <f t="shared" si="19"/>
        <v>0</v>
      </c>
      <c r="AX16" s="31">
        <f t="shared" si="19"/>
        <v>0</v>
      </c>
      <c r="AY16" s="31">
        <f t="shared" si="19"/>
        <v>0</v>
      </c>
      <c r="AZ16" s="31">
        <f>SUM(BA16:BC16)</f>
        <v>0</v>
      </c>
      <c r="BA16" s="31">
        <v>0</v>
      </c>
      <c r="BB16" s="58">
        <v>0</v>
      </c>
      <c r="BC16" s="58">
        <v>0</v>
      </c>
      <c r="BD16" s="31">
        <f>SUM(BE16:BG16)</f>
        <v>0</v>
      </c>
      <c r="BE16" s="31">
        <v>0</v>
      </c>
      <c r="BF16" s="58">
        <v>0</v>
      </c>
      <c r="BG16" s="58">
        <v>0</v>
      </c>
      <c r="BH16" s="31">
        <f>SUM(BI16:BK16)</f>
        <v>0</v>
      </c>
      <c r="BI16" s="31">
        <v>0</v>
      </c>
      <c r="BJ16" s="58">
        <v>0</v>
      </c>
      <c r="BK16" s="58">
        <v>0</v>
      </c>
      <c r="BL16" s="31">
        <f>SUM(BM16:BO16)</f>
        <v>0</v>
      </c>
      <c r="BM16" s="31">
        <f t="shared" si="20"/>
        <v>0</v>
      </c>
      <c r="BN16" s="31">
        <f t="shared" si="20"/>
        <v>0</v>
      </c>
      <c r="BO16" s="31">
        <f t="shared" si="20"/>
        <v>0</v>
      </c>
      <c r="BP16" s="31">
        <f>SUM(BQ16:BS16)</f>
        <v>0</v>
      </c>
      <c r="BQ16" s="31">
        <f t="shared" si="21"/>
        <v>0</v>
      </c>
      <c r="BR16" s="31">
        <f t="shared" si="21"/>
        <v>0</v>
      </c>
      <c r="BS16" s="31">
        <f t="shared" si="21"/>
        <v>0</v>
      </c>
    </row>
    <row r="17" spans="1:71" s="3" customFormat="1" ht="15" customHeight="1" x14ac:dyDescent="0.3">
      <c r="A17" s="35"/>
      <c r="B17" s="36"/>
      <c r="C17" s="37" t="s">
        <v>22</v>
      </c>
      <c r="D17" s="31">
        <f>SUM(E17:G17)</f>
        <v>39634</v>
      </c>
      <c r="E17" s="31">
        <v>0</v>
      </c>
      <c r="F17" s="58">
        <v>0</v>
      </c>
      <c r="G17" s="58">
        <v>39634</v>
      </c>
      <c r="H17" s="31">
        <f>SUM(I17:K17)</f>
        <v>21116</v>
      </c>
      <c r="I17" s="31">
        <v>0</v>
      </c>
      <c r="J17" s="58">
        <v>0</v>
      </c>
      <c r="K17" s="58">
        <v>21116</v>
      </c>
      <c r="L17" s="31">
        <f>SUM(M17:O17)</f>
        <v>16914</v>
      </c>
      <c r="M17" s="31">
        <v>0</v>
      </c>
      <c r="N17" s="58">
        <v>0</v>
      </c>
      <c r="O17" s="58">
        <v>16914</v>
      </c>
      <c r="P17" s="31">
        <f>SUM(Q17:S17)</f>
        <v>77664</v>
      </c>
      <c r="Q17" s="31">
        <f t="shared" si="17"/>
        <v>0</v>
      </c>
      <c r="R17" s="31">
        <f t="shared" si="17"/>
        <v>0</v>
      </c>
      <c r="S17" s="31">
        <f t="shared" si="17"/>
        <v>77664</v>
      </c>
      <c r="T17" s="31">
        <f>SUM(U17:W17)</f>
        <v>14022</v>
      </c>
      <c r="U17" s="31">
        <v>0</v>
      </c>
      <c r="V17" s="58">
        <v>0</v>
      </c>
      <c r="W17" s="58">
        <v>14022</v>
      </c>
      <c r="X17" s="31">
        <f>SUM(Y17:AA17)</f>
        <v>5170</v>
      </c>
      <c r="Y17" s="31">
        <v>0</v>
      </c>
      <c r="Z17" s="58">
        <v>0</v>
      </c>
      <c r="AA17" s="58">
        <v>5170</v>
      </c>
      <c r="AB17" s="31">
        <f>SUM(AC17:AE17)</f>
        <v>0</v>
      </c>
      <c r="AC17" s="31">
        <v>0</v>
      </c>
      <c r="AD17" s="58">
        <v>0</v>
      </c>
      <c r="AE17" s="58">
        <v>0</v>
      </c>
      <c r="AF17" s="31">
        <f>SUM(AG17:AI17)</f>
        <v>19192</v>
      </c>
      <c r="AG17" s="31">
        <f t="shared" si="18"/>
        <v>0</v>
      </c>
      <c r="AH17" s="31">
        <f t="shared" si="18"/>
        <v>0</v>
      </c>
      <c r="AI17" s="31">
        <f t="shared" si="18"/>
        <v>19192</v>
      </c>
      <c r="AJ17" s="31">
        <f>SUM(AK17:AM17)</f>
        <v>8494</v>
      </c>
      <c r="AK17" s="31">
        <v>0</v>
      </c>
      <c r="AL17" s="58">
        <v>0</v>
      </c>
      <c r="AM17" s="58">
        <v>8494</v>
      </c>
      <c r="AN17" s="31">
        <f>SUM(AO17:AQ17)</f>
        <v>0</v>
      </c>
      <c r="AO17" s="31">
        <v>0</v>
      </c>
      <c r="AP17" s="58">
        <v>0</v>
      </c>
      <c r="AQ17" s="58">
        <v>0</v>
      </c>
      <c r="AR17" s="31">
        <f>SUM(AS17:AU17)</f>
        <v>9028</v>
      </c>
      <c r="AS17" s="31">
        <v>0</v>
      </c>
      <c r="AT17" s="58">
        <v>0</v>
      </c>
      <c r="AU17" s="58">
        <v>9028</v>
      </c>
      <c r="AV17" s="31">
        <f>SUM(AW17:AY17)</f>
        <v>17522</v>
      </c>
      <c r="AW17" s="31">
        <f t="shared" si="19"/>
        <v>0</v>
      </c>
      <c r="AX17" s="31">
        <f t="shared" si="19"/>
        <v>0</v>
      </c>
      <c r="AY17" s="31">
        <f t="shared" si="19"/>
        <v>17522</v>
      </c>
      <c r="AZ17" s="31">
        <f>SUM(BA17:BC17)</f>
        <v>6544</v>
      </c>
      <c r="BA17" s="31">
        <v>0</v>
      </c>
      <c r="BB17" s="58">
        <v>0</v>
      </c>
      <c r="BC17" s="58">
        <v>6544</v>
      </c>
      <c r="BD17" s="31">
        <f>SUM(BE17:BG17)</f>
        <v>9674</v>
      </c>
      <c r="BE17" s="31">
        <v>0</v>
      </c>
      <c r="BF17" s="58">
        <v>0</v>
      </c>
      <c r="BG17" s="58">
        <v>9674</v>
      </c>
      <c r="BH17" s="31">
        <f>SUM(BI17:BK17)</f>
        <v>17416</v>
      </c>
      <c r="BI17" s="31">
        <v>0</v>
      </c>
      <c r="BJ17" s="58">
        <v>0</v>
      </c>
      <c r="BK17" s="58">
        <v>17416</v>
      </c>
      <c r="BL17" s="31">
        <f>SUM(BM17:BO17)</f>
        <v>33634</v>
      </c>
      <c r="BM17" s="31">
        <f t="shared" si="20"/>
        <v>0</v>
      </c>
      <c r="BN17" s="31">
        <f t="shared" si="20"/>
        <v>0</v>
      </c>
      <c r="BO17" s="31">
        <f t="shared" si="20"/>
        <v>33634</v>
      </c>
      <c r="BP17" s="31">
        <f>SUM(BQ17:BS17)</f>
        <v>148012</v>
      </c>
      <c r="BQ17" s="31">
        <f t="shared" si="21"/>
        <v>0</v>
      </c>
      <c r="BR17" s="31">
        <f t="shared" si="21"/>
        <v>0</v>
      </c>
      <c r="BS17" s="31">
        <f t="shared" si="21"/>
        <v>148012</v>
      </c>
    </row>
    <row r="18" spans="1:71" s="3" customFormat="1" ht="15" customHeight="1" x14ac:dyDescent="0.3">
      <c r="A18" s="35"/>
      <c r="B18" s="36"/>
      <c r="C18" s="37" t="s">
        <v>23</v>
      </c>
      <c r="D18" s="31">
        <f>SUM(E18:G18)</f>
        <v>0</v>
      </c>
      <c r="E18" s="31">
        <v>0</v>
      </c>
      <c r="F18" s="58">
        <v>0</v>
      </c>
      <c r="G18" s="58">
        <v>0</v>
      </c>
      <c r="H18" s="31">
        <f>SUM(I18:K18)</f>
        <v>0</v>
      </c>
      <c r="I18" s="31">
        <v>0</v>
      </c>
      <c r="J18" s="58">
        <v>0</v>
      </c>
      <c r="K18" s="58">
        <v>0</v>
      </c>
      <c r="L18" s="31">
        <f>SUM(M18:O18)</f>
        <v>0</v>
      </c>
      <c r="M18" s="31">
        <v>0</v>
      </c>
      <c r="N18" s="58">
        <v>0</v>
      </c>
      <c r="O18" s="58">
        <v>0</v>
      </c>
      <c r="P18" s="31">
        <f>SUM(Q18:S18)</f>
        <v>0</v>
      </c>
      <c r="Q18" s="31">
        <f t="shared" si="17"/>
        <v>0</v>
      </c>
      <c r="R18" s="31">
        <f t="shared" si="17"/>
        <v>0</v>
      </c>
      <c r="S18" s="31">
        <f t="shared" si="17"/>
        <v>0</v>
      </c>
      <c r="T18" s="31">
        <f>SUM(U18:W18)</f>
        <v>0</v>
      </c>
      <c r="U18" s="31">
        <v>0</v>
      </c>
      <c r="V18" s="58">
        <v>0</v>
      </c>
      <c r="W18" s="58">
        <v>0</v>
      </c>
      <c r="X18" s="31">
        <f>SUM(Y18:AA18)</f>
        <v>0</v>
      </c>
      <c r="Y18" s="31">
        <v>0</v>
      </c>
      <c r="Z18" s="58">
        <v>0</v>
      </c>
      <c r="AA18" s="58">
        <v>0</v>
      </c>
      <c r="AB18" s="31">
        <f>SUM(AC18:AE18)</f>
        <v>0</v>
      </c>
      <c r="AC18" s="31">
        <v>0</v>
      </c>
      <c r="AD18" s="58">
        <v>0</v>
      </c>
      <c r="AE18" s="58">
        <v>0</v>
      </c>
      <c r="AF18" s="31">
        <f>SUM(AG18:AI18)</f>
        <v>0</v>
      </c>
      <c r="AG18" s="31">
        <f t="shared" si="18"/>
        <v>0</v>
      </c>
      <c r="AH18" s="31">
        <f t="shared" si="18"/>
        <v>0</v>
      </c>
      <c r="AI18" s="31">
        <f t="shared" si="18"/>
        <v>0</v>
      </c>
      <c r="AJ18" s="31">
        <f>SUM(AK18:AM18)</f>
        <v>0</v>
      </c>
      <c r="AK18" s="31">
        <v>0</v>
      </c>
      <c r="AL18" s="58">
        <v>0</v>
      </c>
      <c r="AM18" s="58">
        <v>0</v>
      </c>
      <c r="AN18" s="31">
        <f>SUM(AO18:AQ18)</f>
        <v>0</v>
      </c>
      <c r="AO18" s="31">
        <v>0</v>
      </c>
      <c r="AP18" s="58">
        <v>0</v>
      </c>
      <c r="AQ18" s="58">
        <v>0</v>
      </c>
      <c r="AR18" s="31">
        <f>SUM(AS18:AU18)</f>
        <v>0</v>
      </c>
      <c r="AS18" s="31">
        <v>0</v>
      </c>
      <c r="AT18" s="58">
        <v>0</v>
      </c>
      <c r="AU18" s="58">
        <v>0</v>
      </c>
      <c r="AV18" s="31">
        <f>SUM(AW18:AY18)</f>
        <v>0</v>
      </c>
      <c r="AW18" s="31">
        <f t="shared" si="19"/>
        <v>0</v>
      </c>
      <c r="AX18" s="31">
        <f t="shared" si="19"/>
        <v>0</v>
      </c>
      <c r="AY18" s="31">
        <f t="shared" si="19"/>
        <v>0</v>
      </c>
      <c r="AZ18" s="31">
        <f>SUM(BA18:BC18)</f>
        <v>0</v>
      </c>
      <c r="BA18" s="31">
        <v>0</v>
      </c>
      <c r="BB18" s="58">
        <v>0</v>
      </c>
      <c r="BC18" s="58">
        <v>0</v>
      </c>
      <c r="BD18" s="31">
        <f>SUM(BE18:BG18)</f>
        <v>0</v>
      </c>
      <c r="BE18" s="31">
        <v>0</v>
      </c>
      <c r="BF18" s="58">
        <v>0</v>
      </c>
      <c r="BG18" s="58">
        <v>0</v>
      </c>
      <c r="BH18" s="31">
        <f>SUM(BI18:BK18)</f>
        <v>0</v>
      </c>
      <c r="BI18" s="31">
        <v>0</v>
      </c>
      <c r="BJ18" s="58">
        <v>0</v>
      </c>
      <c r="BK18" s="58">
        <v>0</v>
      </c>
      <c r="BL18" s="31">
        <f>SUM(BM18:BO18)</f>
        <v>0</v>
      </c>
      <c r="BM18" s="31">
        <f t="shared" si="20"/>
        <v>0</v>
      </c>
      <c r="BN18" s="31">
        <f t="shared" si="20"/>
        <v>0</v>
      </c>
      <c r="BO18" s="31">
        <f t="shared" si="20"/>
        <v>0</v>
      </c>
      <c r="BP18" s="31">
        <f>SUM(BQ18:BS18)</f>
        <v>0</v>
      </c>
      <c r="BQ18" s="31">
        <f t="shared" si="21"/>
        <v>0</v>
      </c>
      <c r="BR18" s="31">
        <f t="shared" si="21"/>
        <v>0</v>
      </c>
      <c r="BS18" s="31">
        <f t="shared" si="21"/>
        <v>0</v>
      </c>
    </row>
    <row r="19" spans="1:71" s="3" customFormat="1" ht="15" customHeight="1" x14ac:dyDescent="0.3">
      <c r="A19" s="35"/>
      <c r="B19" s="36"/>
      <c r="C19" s="34" t="s">
        <v>24</v>
      </c>
      <c r="D19" s="31">
        <f t="shared" ref="D19" si="22">SUM(E19:G19)</f>
        <v>0</v>
      </c>
      <c r="E19" s="31">
        <f>E20+E21</f>
        <v>0</v>
      </c>
      <c r="F19" s="31">
        <f>F20+F21</f>
        <v>0</v>
      </c>
      <c r="G19" s="31">
        <f>G20+G21</f>
        <v>0</v>
      </c>
      <c r="H19" s="31">
        <f t="shared" si="5"/>
        <v>0</v>
      </c>
      <c r="I19" s="31">
        <f>I20+I21</f>
        <v>0</v>
      </c>
      <c r="J19" s="31">
        <f>J20+J21</f>
        <v>0</v>
      </c>
      <c r="K19" s="31">
        <f>K20+K21</f>
        <v>0</v>
      </c>
      <c r="L19" s="31">
        <f t="shared" si="6"/>
        <v>0</v>
      </c>
      <c r="M19" s="31">
        <f>M20+M21</f>
        <v>0</v>
      </c>
      <c r="N19" s="31">
        <f>N20+N21</f>
        <v>0</v>
      </c>
      <c r="O19" s="31">
        <f>O20+O21</f>
        <v>0</v>
      </c>
      <c r="P19" s="31">
        <f t="shared" si="7"/>
        <v>0</v>
      </c>
      <c r="Q19" s="31">
        <f>Q20+Q21</f>
        <v>0</v>
      </c>
      <c r="R19" s="31">
        <f>R20+R21</f>
        <v>0</v>
      </c>
      <c r="S19" s="31">
        <f>S20+S21</f>
        <v>0</v>
      </c>
      <c r="T19" s="31">
        <f t="shared" ref="T19" si="23">SUM(U19:W19)</f>
        <v>0</v>
      </c>
      <c r="U19" s="31">
        <f>U20+U21</f>
        <v>0</v>
      </c>
      <c r="V19" s="31">
        <f>V20+V21</f>
        <v>0</v>
      </c>
      <c r="W19" s="31">
        <f>W20+W21</f>
        <v>0</v>
      </c>
      <c r="X19" s="31">
        <f t="shared" si="8"/>
        <v>0</v>
      </c>
      <c r="Y19" s="31">
        <f>Y20+Y21</f>
        <v>0</v>
      </c>
      <c r="Z19" s="31">
        <f>Z20+Z21</f>
        <v>0</v>
      </c>
      <c r="AA19" s="31">
        <f>AA20+AA21</f>
        <v>0</v>
      </c>
      <c r="AB19" s="31">
        <f t="shared" si="9"/>
        <v>0</v>
      </c>
      <c r="AC19" s="31">
        <f>AC20+AC21</f>
        <v>0</v>
      </c>
      <c r="AD19" s="31">
        <f>AD20+AD21</f>
        <v>0</v>
      </c>
      <c r="AE19" s="31">
        <f>AE20+AE21</f>
        <v>0</v>
      </c>
      <c r="AF19" s="31">
        <f t="shared" si="10"/>
        <v>0</v>
      </c>
      <c r="AG19" s="31">
        <f>AG20+AG21</f>
        <v>0</v>
      </c>
      <c r="AH19" s="31">
        <f>AH20+AH21</f>
        <v>0</v>
      </c>
      <c r="AI19" s="31">
        <f>AI20+AI21</f>
        <v>0</v>
      </c>
      <c r="AJ19" s="31">
        <f t="shared" ref="AJ19" si="24">SUM(AK19:AM19)</f>
        <v>0</v>
      </c>
      <c r="AK19" s="31">
        <f>AK20+AK21</f>
        <v>0</v>
      </c>
      <c r="AL19" s="31">
        <f>AL20+AL21</f>
        <v>0</v>
      </c>
      <c r="AM19" s="31">
        <f>AM20+AM21</f>
        <v>0</v>
      </c>
      <c r="AN19" s="31">
        <f t="shared" si="11"/>
        <v>0</v>
      </c>
      <c r="AO19" s="31">
        <f>AO20+AO21</f>
        <v>0</v>
      </c>
      <c r="AP19" s="31">
        <f>AP20+AP21</f>
        <v>0</v>
      </c>
      <c r="AQ19" s="31">
        <f>AQ20+AQ21</f>
        <v>0</v>
      </c>
      <c r="AR19" s="31">
        <f t="shared" si="12"/>
        <v>3203</v>
      </c>
      <c r="AS19" s="31">
        <f>AS20+AS21</f>
        <v>1875</v>
      </c>
      <c r="AT19" s="31">
        <f>AT20+AT21</f>
        <v>1328</v>
      </c>
      <c r="AU19" s="31">
        <f>AU20+AU21</f>
        <v>0</v>
      </c>
      <c r="AV19" s="31">
        <f t="shared" si="13"/>
        <v>3203</v>
      </c>
      <c r="AW19" s="31">
        <f>AW20+AW21</f>
        <v>1875</v>
      </c>
      <c r="AX19" s="31">
        <f>AX20+AX21</f>
        <v>1328</v>
      </c>
      <c r="AY19" s="31">
        <f>AY20+AY21</f>
        <v>0</v>
      </c>
      <c r="AZ19" s="31">
        <f t="shared" ref="AZ19" si="25">SUM(BA19:BC19)</f>
        <v>4254</v>
      </c>
      <c r="BA19" s="31">
        <f>BA20+BA21</f>
        <v>2256</v>
      </c>
      <c r="BB19" s="31">
        <f>BB20+BB21</f>
        <v>1998</v>
      </c>
      <c r="BC19" s="31">
        <f>BC20+BC21</f>
        <v>0</v>
      </c>
      <c r="BD19" s="31">
        <f t="shared" si="14"/>
        <v>3412</v>
      </c>
      <c r="BE19" s="31">
        <f>BE20+BE21</f>
        <v>1741</v>
      </c>
      <c r="BF19" s="31">
        <f>BF20+BF21</f>
        <v>1671</v>
      </c>
      <c r="BG19" s="31">
        <f>BG20+BG21</f>
        <v>0</v>
      </c>
      <c r="BH19" s="31">
        <f t="shared" si="15"/>
        <v>5955</v>
      </c>
      <c r="BI19" s="31">
        <f>BI20+BI21</f>
        <v>3500</v>
      </c>
      <c r="BJ19" s="31">
        <f>BJ20+BJ21</f>
        <v>2455</v>
      </c>
      <c r="BK19" s="31">
        <f>BK20+BK21</f>
        <v>0</v>
      </c>
      <c r="BL19" s="31">
        <f t="shared" si="16"/>
        <v>13621</v>
      </c>
      <c r="BM19" s="31">
        <f>BM20+BM21</f>
        <v>7497</v>
      </c>
      <c r="BN19" s="31">
        <f>BN20+BN21</f>
        <v>6124</v>
      </c>
      <c r="BO19" s="31">
        <f>BO20+BO21</f>
        <v>0</v>
      </c>
      <c r="BP19" s="57">
        <f t="shared" ref="BP19" si="26">SUM(BQ19:BS19)</f>
        <v>16824</v>
      </c>
      <c r="BQ19" s="57">
        <f>BQ20+BQ21</f>
        <v>9372</v>
      </c>
      <c r="BR19" s="57">
        <f>BR20+BR21</f>
        <v>7452</v>
      </c>
      <c r="BS19" s="57">
        <f>BS20+BS21</f>
        <v>0</v>
      </c>
    </row>
    <row r="20" spans="1:71" s="3" customFormat="1" ht="15" customHeight="1" x14ac:dyDescent="0.3">
      <c r="A20" s="35"/>
      <c r="B20" s="36"/>
      <c r="C20" s="37" t="s">
        <v>25</v>
      </c>
      <c r="D20" s="31">
        <f>SUM(E20:G20)</f>
        <v>0</v>
      </c>
      <c r="E20" s="31">
        <v>0</v>
      </c>
      <c r="F20" s="58">
        <v>0</v>
      </c>
      <c r="G20" s="58">
        <v>0</v>
      </c>
      <c r="H20" s="31">
        <f>SUM(I20:K20)</f>
        <v>0</v>
      </c>
      <c r="I20" s="31">
        <v>0</v>
      </c>
      <c r="J20" s="58">
        <v>0</v>
      </c>
      <c r="K20" s="58">
        <v>0</v>
      </c>
      <c r="L20" s="31">
        <f>SUM(M20:O20)</f>
        <v>0</v>
      </c>
      <c r="M20" s="31">
        <v>0</v>
      </c>
      <c r="N20" s="58">
        <v>0</v>
      </c>
      <c r="O20" s="58">
        <v>0</v>
      </c>
      <c r="P20" s="31">
        <f>SUM(Q20:S20)</f>
        <v>0</v>
      </c>
      <c r="Q20" s="31">
        <f t="shared" ref="Q20:S22" si="27">+E20+I20+M20</f>
        <v>0</v>
      </c>
      <c r="R20" s="31">
        <f t="shared" si="27"/>
        <v>0</v>
      </c>
      <c r="S20" s="31">
        <f t="shared" si="27"/>
        <v>0</v>
      </c>
      <c r="T20" s="31">
        <f>SUM(U20:W20)</f>
        <v>0</v>
      </c>
      <c r="U20" s="31">
        <v>0</v>
      </c>
      <c r="V20" s="58">
        <v>0</v>
      </c>
      <c r="W20" s="58">
        <v>0</v>
      </c>
      <c r="X20" s="31">
        <f>SUM(Y20:AA20)</f>
        <v>0</v>
      </c>
      <c r="Y20" s="31">
        <v>0</v>
      </c>
      <c r="Z20" s="58">
        <v>0</v>
      </c>
      <c r="AA20" s="58">
        <v>0</v>
      </c>
      <c r="AB20" s="31">
        <f>SUM(AC20:AE20)</f>
        <v>0</v>
      </c>
      <c r="AC20" s="31">
        <v>0</v>
      </c>
      <c r="AD20" s="58">
        <v>0</v>
      </c>
      <c r="AE20" s="58">
        <v>0</v>
      </c>
      <c r="AF20" s="31">
        <f>SUM(AG20:AI20)</f>
        <v>0</v>
      </c>
      <c r="AG20" s="31">
        <f t="shared" ref="AG20:AI22" si="28">+U20+Y20+AC20</f>
        <v>0</v>
      </c>
      <c r="AH20" s="31">
        <f t="shared" si="28"/>
        <v>0</v>
      </c>
      <c r="AI20" s="31">
        <f t="shared" si="28"/>
        <v>0</v>
      </c>
      <c r="AJ20" s="31">
        <f>SUM(AK20:AM20)</f>
        <v>0</v>
      </c>
      <c r="AK20" s="31">
        <v>0</v>
      </c>
      <c r="AL20" s="58">
        <v>0</v>
      </c>
      <c r="AM20" s="58">
        <v>0</v>
      </c>
      <c r="AN20" s="31">
        <f>SUM(AO20:AQ20)</f>
        <v>0</v>
      </c>
      <c r="AO20" s="31">
        <v>0</v>
      </c>
      <c r="AP20" s="58">
        <v>0</v>
      </c>
      <c r="AQ20" s="58">
        <v>0</v>
      </c>
      <c r="AR20" s="31">
        <f>SUM(AS20:AU20)</f>
        <v>0</v>
      </c>
      <c r="AS20" s="31">
        <v>0</v>
      </c>
      <c r="AT20" s="58">
        <v>0</v>
      </c>
      <c r="AU20" s="58">
        <v>0</v>
      </c>
      <c r="AV20" s="31">
        <f>SUM(AW20:AY20)</f>
        <v>0</v>
      </c>
      <c r="AW20" s="31">
        <f t="shared" ref="AW20:AY22" si="29">+AK20+AO20+AS20</f>
        <v>0</v>
      </c>
      <c r="AX20" s="31">
        <f t="shared" si="29"/>
        <v>0</v>
      </c>
      <c r="AY20" s="31">
        <f t="shared" si="29"/>
        <v>0</v>
      </c>
      <c r="AZ20" s="31">
        <f>SUM(BA20:BC20)</f>
        <v>0</v>
      </c>
      <c r="BA20" s="31">
        <v>0</v>
      </c>
      <c r="BB20" s="58">
        <v>0</v>
      </c>
      <c r="BC20" s="58">
        <v>0</v>
      </c>
      <c r="BD20" s="31">
        <f>SUM(BE20:BG20)</f>
        <v>0</v>
      </c>
      <c r="BE20" s="31">
        <v>0</v>
      </c>
      <c r="BF20" s="58">
        <v>0</v>
      </c>
      <c r="BG20" s="58">
        <v>0</v>
      </c>
      <c r="BH20" s="31">
        <f>SUM(BI20:BK20)</f>
        <v>0</v>
      </c>
      <c r="BI20" s="31">
        <v>0</v>
      </c>
      <c r="BJ20" s="58">
        <v>0</v>
      </c>
      <c r="BK20" s="58">
        <v>0</v>
      </c>
      <c r="BL20" s="31">
        <f>SUM(BM20:BO20)</f>
        <v>0</v>
      </c>
      <c r="BM20" s="31">
        <f t="shared" ref="BM20:BO22" si="30">+BA20+BE20+BI20</f>
        <v>0</v>
      </c>
      <c r="BN20" s="31">
        <f t="shared" si="30"/>
        <v>0</v>
      </c>
      <c r="BO20" s="31">
        <f t="shared" si="30"/>
        <v>0</v>
      </c>
      <c r="BP20" s="31">
        <f>SUM(BQ20:BS20)</f>
        <v>0</v>
      </c>
      <c r="BQ20" s="31">
        <f t="shared" ref="BQ20:BS22" si="31">+Q20+AG20+AW20+BM20</f>
        <v>0</v>
      </c>
      <c r="BR20" s="31">
        <f t="shared" si="31"/>
        <v>0</v>
      </c>
      <c r="BS20" s="31">
        <f t="shared" si="31"/>
        <v>0</v>
      </c>
    </row>
    <row r="21" spans="1:71" s="3" customFormat="1" ht="15" customHeight="1" x14ac:dyDescent="0.3">
      <c r="A21" s="35"/>
      <c r="B21" s="36"/>
      <c r="C21" s="37" t="s">
        <v>26</v>
      </c>
      <c r="D21" s="31">
        <f>SUM(E21:G21)</f>
        <v>0</v>
      </c>
      <c r="E21" s="31">
        <v>0</v>
      </c>
      <c r="F21" s="58">
        <v>0</v>
      </c>
      <c r="G21" s="58">
        <v>0</v>
      </c>
      <c r="H21" s="31">
        <f>SUM(I21:K21)</f>
        <v>0</v>
      </c>
      <c r="I21" s="31">
        <v>0</v>
      </c>
      <c r="J21" s="58">
        <v>0</v>
      </c>
      <c r="K21" s="58">
        <v>0</v>
      </c>
      <c r="L21" s="31">
        <f>SUM(M21:O21)</f>
        <v>0</v>
      </c>
      <c r="M21" s="31">
        <v>0</v>
      </c>
      <c r="N21" s="58">
        <v>0</v>
      </c>
      <c r="O21" s="58">
        <v>0</v>
      </c>
      <c r="P21" s="31">
        <f>SUM(Q21:S21)</f>
        <v>0</v>
      </c>
      <c r="Q21" s="31">
        <f t="shared" si="27"/>
        <v>0</v>
      </c>
      <c r="R21" s="31">
        <f t="shared" si="27"/>
        <v>0</v>
      </c>
      <c r="S21" s="31">
        <f t="shared" si="27"/>
        <v>0</v>
      </c>
      <c r="T21" s="31">
        <f>SUM(U21:W21)</f>
        <v>0</v>
      </c>
      <c r="U21" s="31">
        <v>0</v>
      </c>
      <c r="V21" s="58">
        <v>0</v>
      </c>
      <c r="W21" s="58">
        <v>0</v>
      </c>
      <c r="X21" s="31">
        <f>SUM(Y21:AA21)</f>
        <v>0</v>
      </c>
      <c r="Y21" s="31">
        <v>0</v>
      </c>
      <c r="Z21" s="58">
        <v>0</v>
      </c>
      <c r="AA21" s="58">
        <v>0</v>
      </c>
      <c r="AB21" s="31">
        <f>SUM(AC21:AE21)</f>
        <v>0</v>
      </c>
      <c r="AC21" s="31">
        <v>0</v>
      </c>
      <c r="AD21" s="58">
        <v>0</v>
      </c>
      <c r="AE21" s="58">
        <v>0</v>
      </c>
      <c r="AF21" s="31">
        <f>SUM(AG21:AI21)</f>
        <v>0</v>
      </c>
      <c r="AG21" s="31">
        <f t="shared" si="28"/>
        <v>0</v>
      </c>
      <c r="AH21" s="31">
        <f t="shared" si="28"/>
        <v>0</v>
      </c>
      <c r="AI21" s="31">
        <f t="shared" si="28"/>
        <v>0</v>
      </c>
      <c r="AJ21" s="31">
        <f>SUM(AK21:AM21)</f>
        <v>0</v>
      </c>
      <c r="AK21" s="31">
        <v>0</v>
      </c>
      <c r="AL21" s="58">
        <v>0</v>
      </c>
      <c r="AM21" s="58">
        <v>0</v>
      </c>
      <c r="AN21" s="31">
        <f>SUM(AO21:AQ21)</f>
        <v>0</v>
      </c>
      <c r="AO21" s="31">
        <v>0</v>
      </c>
      <c r="AP21" s="58">
        <v>0</v>
      </c>
      <c r="AQ21" s="58">
        <v>0</v>
      </c>
      <c r="AR21" s="31">
        <f>SUM(AS21:AU21)</f>
        <v>3203</v>
      </c>
      <c r="AS21" s="31">
        <v>1875</v>
      </c>
      <c r="AT21" s="58">
        <v>1328</v>
      </c>
      <c r="AU21" s="58">
        <v>0</v>
      </c>
      <c r="AV21" s="31">
        <f>SUM(AW21:AY21)</f>
        <v>3203</v>
      </c>
      <c r="AW21" s="31">
        <f t="shared" si="29"/>
        <v>1875</v>
      </c>
      <c r="AX21" s="31">
        <f t="shared" si="29"/>
        <v>1328</v>
      </c>
      <c r="AY21" s="31">
        <f t="shared" si="29"/>
        <v>0</v>
      </c>
      <c r="AZ21" s="31">
        <f>SUM(BA21:BC21)</f>
        <v>4254</v>
      </c>
      <c r="BA21" s="31">
        <v>2256</v>
      </c>
      <c r="BB21" s="58">
        <v>1998</v>
      </c>
      <c r="BC21" s="58">
        <v>0</v>
      </c>
      <c r="BD21" s="31">
        <f>SUM(BE21:BG21)</f>
        <v>3412</v>
      </c>
      <c r="BE21" s="31">
        <v>1741</v>
      </c>
      <c r="BF21" s="58">
        <v>1671</v>
      </c>
      <c r="BG21" s="58">
        <v>0</v>
      </c>
      <c r="BH21" s="31">
        <f>SUM(BI21:BK21)</f>
        <v>5955</v>
      </c>
      <c r="BI21" s="31">
        <v>3500</v>
      </c>
      <c r="BJ21" s="58">
        <v>2455</v>
      </c>
      <c r="BK21" s="58">
        <v>0</v>
      </c>
      <c r="BL21" s="31">
        <f>SUM(BM21:BO21)</f>
        <v>13621</v>
      </c>
      <c r="BM21" s="31">
        <f t="shared" si="30"/>
        <v>7497</v>
      </c>
      <c r="BN21" s="31">
        <f t="shared" si="30"/>
        <v>6124</v>
      </c>
      <c r="BO21" s="31">
        <f t="shared" si="30"/>
        <v>0</v>
      </c>
      <c r="BP21" s="31">
        <f>SUM(BQ21:BS21)</f>
        <v>16824</v>
      </c>
      <c r="BQ21" s="31">
        <f t="shared" si="31"/>
        <v>9372</v>
      </c>
      <c r="BR21" s="31">
        <f t="shared" si="31"/>
        <v>7452</v>
      </c>
      <c r="BS21" s="31">
        <f t="shared" si="31"/>
        <v>0</v>
      </c>
    </row>
    <row r="22" spans="1:71" s="3" customFormat="1" ht="15" customHeight="1" x14ac:dyDescent="0.3">
      <c r="A22" s="35"/>
      <c r="B22" s="36"/>
      <c r="C22" s="34" t="s">
        <v>27</v>
      </c>
      <c r="D22" s="31">
        <f>SUM(E22:G22)</f>
        <v>0</v>
      </c>
      <c r="E22" s="31">
        <v>0</v>
      </c>
      <c r="F22" s="58">
        <v>0</v>
      </c>
      <c r="G22" s="58">
        <v>0</v>
      </c>
      <c r="H22" s="31">
        <f>SUM(I22:K22)</f>
        <v>0</v>
      </c>
      <c r="I22" s="31">
        <v>0</v>
      </c>
      <c r="J22" s="58">
        <v>0</v>
      </c>
      <c r="K22" s="58">
        <v>0</v>
      </c>
      <c r="L22" s="31">
        <f>SUM(M22:O22)</f>
        <v>0</v>
      </c>
      <c r="M22" s="31">
        <v>0</v>
      </c>
      <c r="N22" s="58">
        <v>0</v>
      </c>
      <c r="O22" s="58">
        <v>0</v>
      </c>
      <c r="P22" s="31">
        <f>SUM(Q22:S22)</f>
        <v>0</v>
      </c>
      <c r="Q22" s="31">
        <f t="shared" si="27"/>
        <v>0</v>
      </c>
      <c r="R22" s="31">
        <f t="shared" si="27"/>
        <v>0</v>
      </c>
      <c r="S22" s="31">
        <f t="shared" si="27"/>
        <v>0</v>
      </c>
      <c r="T22" s="31">
        <f>SUM(U22:W22)</f>
        <v>0</v>
      </c>
      <c r="U22" s="31">
        <v>0</v>
      </c>
      <c r="V22" s="58">
        <v>0</v>
      </c>
      <c r="W22" s="58">
        <v>0</v>
      </c>
      <c r="X22" s="31">
        <f>SUM(Y22:AA22)</f>
        <v>0</v>
      </c>
      <c r="Y22" s="31">
        <v>0</v>
      </c>
      <c r="Z22" s="58">
        <v>0</v>
      </c>
      <c r="AA22" s="58">
        <v>0</v>
      </c>
      <c r="AB22" s="31">
        <f>SUM(AC22:AE22)</f>
        <v>0</v>
      </c>
      <c r="AC22" s="31">
        <v>0</v>
      </c>
      <c r="AD22" s="58">
        <v>0</v>
      </c>
      <c r="AE22" s="58">
        <v>0</v>
      </c>
      <c r="AF22" s="31">
        <f>SUM(AG22:AI22)</f>
        <v>0</v>
      </c>
      <c r="AG22" s="31">
        <f t="shared" si="28"/>
        <v>0</v>
      </c>
      <c r="AH22" s="31">
        <f t="shared" si="28"/>
        <v>0</v>
      </c>
      <c r="AI22" s="31">
        <f t="shared" si="28"/>
        <v>0</v>
      </c>
      <c r="AJ22" s="31">
        <f>SUM(AK22:AM22)</f>
        <v>0</v>
      </c>
      <c r="AK22" s="31">
        <v>0</v>
      </c>
      <c r="AL22" s="58">
        <v>0</v>
      </c>
      <c r="AM22" s="58">
        <v>0</v>
      </c>
      <c r="AN22" s="31">
        <f>SUM(AO22:AQ22)</f>
        <v>0</v>
      </c>
      <c r="AO22" s="31">
        <v>0</v>
      </c>
      <c r="AP22" s="58">
        <v>0</v>
      </c>
      <c r="AQ22" s="58">
        <v>0</v>
      </c>
      <c r="AR22" s="31">
        <f>SUM(AS22:AU22)</f>
        <v>0</v>
      </c>
      <c r="AS22" s="31">
        <v>0</v>
      </c>
      <c r="AT22" s="58">
        <v>0</v>
      </c>
      <c r="AU22" s="58">
        <v>0</v>
      </c>
      <c r="AV22" s="31">
        <f>SUM(AW22:AY22)</f>
        <v>0</v>
      </c>
      <c r="AW22" s="31">
        <f t="shared" si="29"/>
        <v>0</v>
      </c>
      <c r="AX22" s="31">
        <f t="shared" si="29"/>
        <v>0</v>
      </c>
      <c r="AY22" s="31">
        <f t="shared" si="29"/>
        <v>0</v>
      </c>
      <c r="AZ22" s="31">
        <f>SUM(BA22:BC22)</f>
        <v>0</v>
      </c>
      <c r="BA22" s="31">
        <v>0</v>
      </c>
      <c r="BB22" s="58">
        <v>0</v>
      </c>
      <c r="BC22" s="58">
        <v>0</v>
      </c>
      <c r="BD22" s="31">
        <f>SUM(BE22:BG22)</f>
        <v>0</v>
      </c>
      <c r="BE22" s="31">
        <v>0</v>
      </c>
      <c r="BF22" s="58">
        <v>0</v>
      </c>
      <c r="BG22" s="58">
        <v>0</v>
      </c>
      <c r="BH22" s="31">
        <f>SUM(BI22:BK22)</f>
        <v>0</v>
      </c>
      <c r="BI22" s="31">
        <v>0</v>
      </c>
      <c r="BJ22" s="58">
        <v>0</v>
      </c>
      <c r="BK22" s="58">
        <v>0</v>
      </c>
      <c r="BL22" s="31">
        <f>SUM(BM22:BO22)</f>
        <v>0</v>
      </c>
      <c r="BM22" s="31">
        <f t="shared" si="30"/>
        <v>0</v>
      </c>
      <c r="BN22" s="31">
        <f t="shared" si="30"/>
        <v>0</v>
      </c>
      <c r="BO22" s="31">
        <f t="shared" si="30"/>
        <v>0</v>
      </c>
      <c r="BP22" s="31">
        <f>SUM(BQ22:BS22)</f>
        <v>0</v>
      </c>
      <c r="BQ22" s="31">
        <f t="shared" si="31"/>
        <v>0</v>
      </c>
      <c r="BR22" s="31">
        <f t="shared" si="31"/>
        <v>0</v>
      </c>
      <c r="BS22" s="31">
        <f t="shared" si="31"/>
        <v>0</v>
      </c>
    </row>
    <row r="23" spans="1:71" s="3" customFormat="1" ht="15" customHeight="1" x14ac:dyDescent="0.3">
      <c r="A23" s="35"/>
      <c r="B23" s="36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57"/>
      <c r="BQ23" s="57"/>
      <c r="BR23" s="57"/>
      <c r="BS23" s="57"/>
    </row>
    <row r="24" spans="1:71" s="3" customFormat="1" ht="15" customHeight="1" x14ac:dyDescent="0.3">
      <c r="A24" s="32"/>
      <c r="B24" s="33"/>
      <c r="C24" s="38" t="s">
        <v>28</v>
      </c>
      <c r="D24" s="31">
        <f>SUM(E24:G24)</f>
        <v>0</v>
      </c>
      <c r="E24" s="31">
        <f>E25+E26</f>
        <v>0</v>
      </c>
      <c r="F24" s="31">
        <f>F25+F26</f>
        <v>0</v>
      </c>
      <c r="G24" s="31">
        <f>G25+G26</f>
        <v>0</v>
      </c>
      <c r="H24" s="31">
        <f>SUM(I24:K24)</f>
        <v>0</v>
      </c>
      <c r="I24" s="31">
        <f>I25+I26</f>
        <v>0</v>
      </c>
      <c r="J24" s="31">
        <f>J25+J26</f>
        <v>0</v>
      </c>
      <c r="K24" s="31">
        <f>K25+K26</f>
        <v>0</v>
      </c>
      <c r="L24" s="31">
        <f>SUM(M24:O24)</f>
        <v>0</v>
      </c>
      <c r="M24" s="31">
        <f>M25+M26</f>
        <v>0</v>
      </c>
      <c r="N24" s="31">
        <f>N25+N26</f>
        <v>0</v>
      </c>
      <c r="O24" s="31">
        <f>O25+O26</f>
        <v>0</v>
      </c>
      <c r="P24" s="31">
        <f t="shared" si="7"/>
        <v>0</v>
      </c>
      <c r="Q24" s="31">
        <f>Q25+Q26</f>
        <v>0</v>
      </c>
      <c r="R24" s="31">
        <f>R25+R26</f>
        <v>0</v>
      </c>
      <c r="S24" s="31">
        <f>S25+S26</f>
        <v>0</v>
      </c>
      <c r="T24" s="31">
        <f>SUM(U24:W24)</f>
        <v>0</v>
      </c>
      <c r="U24" s="31">
        <f>U25+U26</f>
        <v>0</v>
      </c>
      <c r="V24" s="31">
        <f>V25+V26</f>
        <v>0</v>
      </c>
      <c r="W24" s="31">
        <f>W25+W26</f>
        <v>0</v>
      </c>
      <c r="X24" s="31">
        <f>SUM(Y24:AA24)</f>
        <v>0</v>
      </c>
      <c r="Y24" s="31">
        <f>Y25+Y26</f>
        <v>0</v>
      </c>
      <c r="Z24" s="31">
        <f>Z25+Z26</f>
        <v>0</v>
      </c>
      <c r="AA24" s="31">
        <f>AA25+AA26</f>
        <v>0</v>
      </c>
      <c r="AB24" s="31">
        <f>SUM(AC24:AE24)</f>
        <v>0</v>
      </c>
      <c r="AC24" s="31">
        <f>AC25+AC26</f>
        <v>0</v>
      </c>
      <c r="AD24" s="31">
        <f>AD25+AD26</f>
        <v>0</v>
      </c>
      <c r="AE24" s="31">
        <f>AE25+AE26</f>
        <v>0</v>
      </c>
      <c r="AF24" s="31">
        <f t="shared" si="10"/>
        <v>0</v>
      </c>
      <c r="AG24" s="31">
        <f>AG25+AG26</f>
        <v>0</v>
      </c>
      <c r="AH24" s="31">
        <f>AH25+AH26</f>
        <v>0</v>
      </c>
      <c r="AI24" s="31">
        <f>AI25+AI26</f>
        <v>0</v>
      </c>
      <c r="AJ24" s="31">
        <f>SUM(AK24:AM24)</f>
        <v>0</v>
      </c>
      <c r="AK24" s="31">
        <f>AK25+AK26</f>
        <v>0</v>
      </c>
      <c r="AL24" s="31">
        <f>AL25+AL26</f>
        <v>0</v>
      </c>
      <c r="AM24" s="31">
        <f>AM25+AM26</f>
        <v>0</v>
      </c>
      <c r="AN24" s="31">
        <f>SUM(AO24:AQ24)</f>
        <v>0</v>
      </c>
      <c r="AO24" s="31">
        <f>AO25+AO26</f>
        <v>0</v>
      </c>
      <c r="AP24" s="31">
        <f>AP25+AP26</f>
        <v>0</v>
      </c>
      <c r="AQ24" s="31">
        <f>AQ25+AQ26</f>
        <v>0</v>
      </c>
      <c r="AR24" s="31">
        <f>SUM(AS24:AU24)</f>
        <v>0</v>
      </c>
      <c r="AS24" s="31">
        <f>AS25+AS26</f>
        <v>0</v>
      </c>
      <c r="AT24" s="31">
        <f>AT25+AT26</f>
        <v>0</v>
      </c>
      <c r="AU24" s="31">
        <f>AU25+AU26</f>
        <v>0</v>
      </c>
      <c r="AV24" s="31">
        <f t="shared" si="13"/>
        <v>0</v>
      </c>
      <c r="AW24" s="31">
        <f>AW25+AW26</f>
        <v>0</v>
      </c>
      <c r="AX24" s="31">
        <f>AX25+AX26</f>
        <v>0</v>
      </c>
      <c r="AY24" s="31">
        <f>AY25+AY26</f>
        <v>0</v>
      </c>
      <c r="AZ24" s="31">
        <f>SUM(BA24:BC24)</f>
        <v>0</v>
      </c>
      <c r="BA24" s="31">
        <f>BA25+BA26</f>
        <v>0</v>
      </c>
      <c r="BB24" s="31">
        <f>BB25+BB26</f>
        <v>0</v>
      </c>
      <c r="BC24" s="31">
        <f>BC25+BC26</f>
        <v>0</v>
      </c>
      <c r="BD24" s="31">
        <f>SUM(BE24:BG24)</f>
        <v>0</v>
      </c>
      <c r="BE24" s="31">
        <f>BE25+BE26</f>
        <v>0</v>
      </c>
      <c r="BF24" s="31">
        <f>BF25+BF26</f>
        <v>0</v>
      </c>
      <c r="BG24" s="31">
        <f>BG25+BG26</f>
        <v>0</v>
      </c>
      <c r="BH24" s="31">
        <f>SUM(BI24:BK24)</f>
        <v>0</v>
      </c>
      <c r="BI24" s="31">
        <f>BI25+BI26</f>
        <v>0</v>
      </c>
      <c r="BJ24" s="31">
        <f>BJ25+BJ26</f>
        <v>0</v>
      </c>
      <c r="BK24" s="31">
        <f>BK25+BK26</f>
        <v>0</v>
      </c>
      <c r="BL24" s="31">
        <f t="shared" si="16"/>
        <v>0</v>
      </c>
      <c r="BM24" s="31">
        <f>BM25+BM26</f>
        <v>0</v>
      </c>
      <c r="BN24" s="31">
        <f>BN25+BN26</f>
        <v>0</v>
      </c>
      <c r="BO24" s="31">
        <f>BO25+BO26</f>
        <v>0</v>
      </c>
      <c r="BP24" s="57">
        <f>SUM(BQ24:BS24)</f>
        <v>0</v>
      </c>
      <c r="BQ24" s="57">
        <f>BQ25+BQ26</f>
        <v>0</v>
      </c>
      <c r="BR24" s="57">
        <f>BR25+BR26</f>
        <v>0</v>
      </c>
      <c r="BS24" s="57">
        <f>BS25+BS26</f>
        <v>0</v>
      </c>
    </row>
    <row r="25" spans="1:71" s="3" customFormat="1" ht="15" customHeight="1" x14ac:dyDescent="0.3">
      <c r="A25" s="32"/>
      <c r="B25" s="33"/>
      <c r="C25" s="37" t="s">
        <v>29</v>
      </c>
      <c r="D25" s="31">
        <f>SUM(E25:G25)</f>
        <v>0</v>
      </c>
      <c r="E25" s="31">
        <v>0</v>
      </c>
      <c r="F25" s="58">
        <v>0</v>
      </c>
      <c r="G25" s="58">
        <v>0</v>
      </c>
      <c r="H25" s="31">
        <f>SUM(I25:K25)</f>
        <v>0</v>
      </c>
      <c r="I25" s="31">
        <v>0</v>
      </c>
      <c r="J25" s="58">
        <v>0</v>
      </c>
      <c r="K25" s="58">
        <v>0</v>
      </c>
      <c r="L25" s="31">
        <f>SUM(M25:O25)</f>
        <v>0</v>
      </c>
      <c r="M25" s="31">
        <v>0</v>
      </c>
      <c r="N25" s="58">
        <v>0</v>
      </c>
      <c r="O25" s="58">
        <v>0</v>
      </c>
      <c r="P25" s="31">
        <f>SUM(Q25:S25)</f>
        <v>0</v>
      </c>
      <c r="Q25" s="31">
        <f t="shared" ref="Q25:S26" si="32">+E25+I25+M25</f>
        <v>0</v>
      </c>
      <c r="R25" s="31">
        <f t="shared" si="32"/>
        <v>0</v>
      </c>
      <c r="S25" s="31">
        <f t="shared" si="32"/>
        <v>0</v>
      </c>
      <c r="T25" s="31">
        <f>SUM(U25:W25)</f>
        <v>0</v>
      </c>
      <c r="U25" s="31">
        <v>0</v>
      </c>
      <c r="V25" s="58">
        <v>0</v>
      </c>
      <c r="W25" s="58">
        <v>0</v>
      </c>
      <c r="X25" s="31">
        <f>SUM(Y25:AA25)</f>
        <v>0</v>
      </c>
      <c r="Y25" s="31">
        <v>0</v>
      </c>
      <c r="Z25" s="58">
        <v>0</v>
      </c>
      <c r="AA25" s="58">
        <v>0</v>
      </c>
      <c r="AB25" s="31">
        <f>SUM(AC25:AE25)</f>
        <v>0</v>
      </c>
      <c r="AC25" s="31">
        <v>0</v>
      </c>
      <c r="AD25" s="58">
        <v>0</v>
      </c>
      <c r="AE25" s="58">
        <v>0</v>
      </c>
      <c r="AF25" s="31">
        <f>SUM(AG25:AI25)</f>
        <v>0</v>
      </c>
      <c r="AG25" s="31">
        <f t="shared" ref="AG25:AI26" si="33">+U25+Y25+AC25</f>
        <v>0</v>
      </c>
      <c r="AH25" s="31">
        <f t="shared" si="33"/>
        <v>0</v>
      </c>
      <c r="AI25" s="31">
        <f t="shared" si="33"/>
        <v>0</v>
      </c>
      <c r="AJ25" s="31">
        <f>SUM(AK25:AM25)</f>
        <v>0</v>
      </c>
      <c r="AK25" s="31">
        <v>0</v>
      </c>
      <c r="AL25" s="58">
        <v>0</v>
      </c>
      <c r="AM25" s="58">
        <v>0</v>
      </c>
      <c r="AN25" s="31">
        <f>SUM(AO25:AQ25)</f>
        <v>0</v>
      </c>
      <c r="AO25" s="31">
        <v>0</v>
      </c>
      <c r="AP25" s="58">
        <v>0</v>
      </c>
      <c r="AQ25" s="58">
        <v>0</v>
      </c>
      <c r="AR25" s="31">
        <f>SUM(AS25:AU25)</f>
        <v>0</v>
      </c>
      <c r="AS25" s="31">
        <v>0</v>
      </c>
      <c r="AT25" s="58">
        <v>0</v>
      </c>
      <c r="AU25" s="58">
        <v>0</v>
      </c>
      <c r="AV25" s="31">
        <f>SUM(AW25:AY25)</f>
        <v>0</v>
      </c>
      <c r="AW25" s="31">
        <f t="shared" ref="AW25:AY26" si="34">+AK25+AO25+AS25</f>
        <v>0</v>
      </c>
      <c r="AX25" s="31">
        <f t="shared" si="34"/>
        <v>0</v>
      </c>
      <c r="AY25" s="31">
        <f t="shared" si="34"/>
        <v>0</v>
      </c>
      <c r="AZ25" s="31">
        <f>SUM(BA25:BC25)</f>
        <v>0</v>
      </c>
      <c r="BA25" s="31">
        <v>0</v>
      </c>
      <c r="BB25" s="58">
        <v>0</v>
      </c>
      <c r="BC25" s="58">
        <v>0</v>
      </c>
      <c r="BD25" s="31">
        <f>SUM(BE25:BG25)</f>
        <v>0</v>
      </c>
      <c r="BE25" s="31">
        <v>0</v>
      </c>
      <c r="BF25" s="58">
        <v>0</v>
      </c>
      <c r="BG25" s="58">
        <v>0</v>
      </c>
      <c r="BH25" s="31">
        <f>SUM(BI25:BK25)</f>
        <v>0</v>
      </c>
      <c r="BI25" s="31">
        <v>0</v>
      </c>
      <c r="BJ25" s="58">
        <v>0</v>
      </c>
      <c r="BK25" s="58">
        <v>0</v>
      </c>
      <c r="BL25" s="31">
        <f>SUM(BM25:BO25)</f>
        <v>0</v>
      </c>
      <c r="BM25" s="31">
        <f t="shared" ref="BM25:BO26" si="35">+BA25+BE25+BI25</f>
        <v>0</v>
      </c>
      <c r="BN25" s="31">
        <f t="shared" si="35"/>
        <v>0</v>
      </c>
      <c r="BO25" s="31">
        <f t="shared" si="35"/>
        <v>0</v>
      </c>
      <c r="BP25" s="31">
        <f>SUM(BQ25:BS25)</f>
        <v>0</v>
      </c>
      <c r="BQ25" s="31">
        <f t="shared" ref="BQ25:BS26" si="36">+Q25+AG25+AW25+BM25</f>
        <v>0</v>
      </c>
      <c r="BR25" s="31">
        <f t="shared" si="36"/>
        <v>0</v>
      </c>
      <c r="BS25" s="31">
        <f t="shared" si="36"/>
        <v>0</v>
      </c>
    </row>
    <row r="26" spans="1:71" s="3" customFormat="1" ht="15" customHeight="1" x14ac:dyDescent="0.3">
      <c r="A26" s="32"/>
      <c r="B26" s="33"/>
      <c r="C26" s="37" t="s">
        <v>30</v>
      </c>
      <c r="D26" s="31">
        <f>SUM(E26:G26)</f>
        <v>0</v>
      </c>
      <c r="E26" s="31">
        <v>0</v>
      </c>
      <c r="F26" s="58">
        <v>0</v>
      </c>
      <c r="G26" s="58">
        <v>0</v>
      </c>
      <c r="H26" s="31">
        <f>SUM(I26:K26)</f>
        <v>0</v>
      </c>
      <c r="I26" s="31">
        <v>0</v>
      </c>
      <c r="J26" s="58">
        <v>0</v>
      </c>
      <c r="K26" s="58">
        <v>0</v>
      </c>
      <c r="L26" s="31">
        <f>SUM(M26:O26)</f>
        <v>0</v>
      </c>
      <c r="M26" s="31">
        <v>0</v>
      </c>
      <c r="N26" s="58">
        <v>0</v>
      </c>
      <c r="O26" s="58">
        <v>0</v>
      </c>
      <c r="P26" s="31">
        <f>SUM(Q26:S26)</f>
        <v>0</v>
      </c>
      <c r="Q26" s="31">
        <f t="shared" si="32"/>
        <v>0</v>
      </c>
      <c r="R26" s="31">
        <f t="shared" si="32"/>
        <v>0</v>
      </c>
      <c r="S26" s="31">
        <f t="shared" si="32"/>
        <v>0</v>
      </c>
      <c r="T26" s="31">
        <f>SUM(U26:W26)</f>
        <v>0</v>
      </c>
      <c r="U26" s="31">
        <v>0</v>
      </c>
      <c r="V26" s="58">
        <v>0</v>
      </c>
      <c r="W26" s="58">
        <v>0</v>
      </c>
      <c r="X26" s="31">
        <f>SUM(Y26:AA26)</f>
        <v>0</v>
      </c>
      <c r="Y26" s="31">
        <v>0</v>
      </c>
      <c r="Z26" s="58">
        <v>0</v>
      </c>
      <c r="AA26" s="58">
        <v>0</v>
      </c>
      <c r="AB26" s="31">
        <f>SUM(AC26:AE26)</f>
        <v>0</v>
      </c>
      <c r="AC26" s="31">
        <v>0</v>
      </c>
      <c r="AD26" s="58">
        <v>0</v>
      </c>
      <c r="AE26" s="58">
        <v>0</v>
      </c>
      <c r="AF26" s="31">
        <f>SUM(AG26:AI26)</f>
        <v>0</v>
      </c>
      <c r="AG26" s="31">
        <f t="shared" si="33"/>
        <v>0</v>
      </c>
      <c r="AH26" s="31">
        <f t="shared" si="33"/>
        <v>0</v>
      </c>
      <c r="AI26" s="31">
        <f t="shared" si="33"/>
        <v>0</v>
      </c>
      <c r="AJ26" s="31">
        <f>SUM(AK26:AM26)</f>
        <v>0</v>
      </c>
      <c r="AK26" s="31">
        <v>0</v>
      </c>
      <c r="AL26" s="58">
        <v>0</v>
      </c>
      <c r="AM26" s="58">
        <v>0</v>
      </c>
      <c r="AN26" s="31">
        <f>SUM(AO26:AQ26)</f>
        <v>0</v>
      </c>
      <c r="AO26" s="31">
        <v>0</v>
      </c>
      <c r="AP26" s="58">
        <v>0</v>
      </c>
      <c r="AQ26" s="58">
        <v>0</v>
      </c>
      <c r="AR26" s="31">
        <f>SUM(AS26:AU26)</f>
        <v>0</v>
      </c>
      <c r="AS26" s="31">
        <v>0</v>
      </c>
      <c r="AT26" s="58">
        <v>0</v>
      </c>
      <c r="AU26" s="58">
        <v>0</v>
      </c>
      <c r="AV26" s="31">
        <f>SUM(AW26:AY26)</f>
        <v>0</v>
      </c>
      <c r="AW26" s="31">
        <f t="shared" si="34"/>
        <v>0</v>
      </c>
      <c r="AX26" s="31">
        <f t="shared" si="34"/>
        <v>0</v>
      </c>
      <c r="AY26" s="31">
        <f t="shared" si="34"/>
        <v>0</v>
      </c>
      <c r="AZ26" s="31">
        <f>SUM(BA26:BC26)</f>
        <v>0</v>
      </c>
      <c r="BA26" s="31">
        <v>0</v>
      </c>
      <c r="BB26" s="58">
        <v>0</v>
      </c>
      <c r="BC26" s="58">
        <v>0</v>
      </c>
      <c r="BD26" s="31">
        <f>SUM(BE26:BG26)</f>
        <v>0</v>
      </c>
      <c r="BE26" s="31">
        <v>0</v>
      </c>
      <c r="BF26" s="58">
        <v>0</v>
      </c>
      <c r="BG26" s="58">
        <v>0</v>
      </c>
      <c r="BH26" s="31">
        <f>SUM(BI26:BK26)</f>
        <v>0</v>
      </c>
      <c r="BI26" s="31">
        <v>0</v>
      </c>
      <c r="BJ26" s="58">
        <v>0</v>
      </c>
      <c r="BK26" s="58">
        <v>0</v>
      </c>
      <c r="BL26" s="31">
        <f>SUM(BM26:BO26)</f>
        <v>0</v>
      </c>
      <c r="BM26" s="31">
        <f t="shared" si="35"/>
        <v>0</v>
      </c>
      <c r="BN26" s="31">
        <f t="shared" si="35"/>
        <v>0</v>
      </c>
      <c r="BO26" s="31">
        <f t="shared" si="35"/>
        <v>0</v>
      </c>
      <c r="BP26" s="31">
        <f>SUM(BQ26:BS26)</f>
        <v>0</v>
      </c>
      <c r="BQ26" s="31">
        <f t="shared" si="36"/>
        <v>0</v>
      </c>
      <c r="BR26" s="31">
        <f t="shared" si="36"/>
        <v>0</v>
      </c>
      <c r="BS26" s="31">
        <f t="shared" si="36"/>
        <v>0</v>
      </c>
    </row>
    <row r="27" spans="1:71" s="3" customFormat="1" ht="15" customHeight="1" x14ac:dyDescent="0.3">
      <c r="A27" s="35"/>
      <c r="B27" s="33"/>
      <c r="C27" s="3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57"/>
      <c r="BQ27" s="57"/>
      <c r="BR27" s="57"/>
      <c r="BS27" s="57"/>
    </row>
    <row r="28" spans="1:71" s="3" customFormat="1" ht="15" customHeight="1" x14ac:dyDescent="0.3">
      <c r="A28" s="32"/>
      <c r="B28" s="33" t="s">
        <v>31</v>
      </c>
      <c r="C28" s="34"/>
      <c r="D28" s="31">
        <f>SUM(E28:G28)</f>
        <v>118450</v>
      </c>
      <c r="E28" s="31">
        <f>+E29+E42+E43</f>
        <v>62912</v>
      </c>
      <c r="F28" s="31">
        <f>+F29+F42+F43</f>
        <v>55538</v>
      </c>
      <c r="G28" s="31">
        <f>+G29+G42+G43</f>
        <v>0</v>
      </c>
      <c r="H28" s="31">
        <f>SUM(I28:K28)</f>
        <v>91653</v>
      </c>
      <c r="I28" s="31">
        <f>+I29+I42+I43</f>
        <v>50612</v>
      </c>
      <c r="J28" s="31">
        <f>+J29+J42+J43</f>
        <v>41041</v>
      </c>
      <c r="K28" s="31">
        <f>+K29+K42+K43</f>
        <v>0</v>
      </c>
      <c r="L28" s="31">
        <f>SUM(M28:O28)</f>
        <v>107269</v>
      </c>
      <c r="M28" s="31">
        <f>+M29+M42+M43</f>
        <v>51125</v>
      </c>
      <c r="N28" s="31">
        <f>+N29+N42+N43</f>
        <v>56144</v>
      </c>
      <c r="O28" s="31">
        <f>+O29+O42+O43</f>
        <v>0</v>
      </c>
      <c r="P28" s="31">
        <f>SUM(Q28:S28)</f>
        <v>317372</v>
      </c>
      <c r="Q28" s="31">
        <f>+Q29+Q42+Q43</f>
        <v>164649</v>
      </c>
      <c r="R28" s="31">
        <f>+R29+R42+R43</f>
        <v>152723</v>
      </c>
      <c r="S28" s="31">
        <f>+S29+S42+S43</f>
        <v>0</v>
      </c>
      <c r="T28" s="31">
        <f>SUM(U28:W28)</f>
        <v>138494</v>
      </c>
      <c r="U28" s="31">
        <f>+U29+U42+U43</f>
        <v>66050</v>
      </c>
      <c r="V28" s="31">
        <f>+V29+V42+V43</f>
        <v>72444</v>
      </c>
      <c r="W28" s="31">
        <f>+W29+W42+W43</f>
        <v>0</v>
      </c>
      <c r="X28" s="31">
        <f>SUM(Y28:AA28)</f>
        <v>142934</v>
      </c>
      <c r="Y28" s="31">
        <f>+Y29+Y42+Y43</f>
        <v>73204</v>
      </c>
      <c r="Z28" s="31">
        <f>+Z29+Z42+Z43</f>
        <v>69730</v>
      </c>
      <c r="AA28" s="31">
        <f>+AA29+AA42+AA43</f>
        <v>0</v>
      </c>
      <c r="AB28" s="31">
        <f>SUM(AC28:AE28)</f>
        <v>106075</v>
      </c>
      <c r="AC28" s="31">
        <f>+AC29+AC42+AC43</f>
        <v>60561</v>
      </c>
      <c r="AD28" s="31">
        <f>+AD29+AD42+AD43</f>
        <v>45514</v>
      </c>
      <c r="AE28" s="31">
        <f>+AE29+AE42+AE43</f>
        <v>0</v>
      </c>
      <c r="AF28" s="31">
        <f>SUM(AG28:AI28)</f>
        <v>387503</v>
      </c>
      <c r="AG28" s="31">
        <f>+AG29+AG42+AG43</f>
        <v>199815</v>
      </c>
      <c r="AH28" s="31">
        <f>+AH29+AH42+AH43</f>
        <v>187688</v>
      </c>
      <c r="AI28" s="31">
        <f>+AI29+AI42+AI43</f>
        <v>0</v>
      </c>
      <c r="AJ28" s="31">
        <f>SUM(AK28:AM28)</f>
        <v>76964</v>
      </c>
      <c r="AK28" s="31">
        <f>+AK29+AK42+AK43</f>
        <v>42981</v>
      </c>
      <c r="AL28" s="31">
        <f>+AL29+AL42+AL43</f>
        <v>33983</v>
      </c>
      <c r="AM28" s="31">
        <f>+AM29+AM42+AM43</f>
        <v>0</v>
      </c>
      <c r="AN28" s="31">
        <f>SUM(AO28:AQ28)</f>
        <v>76970</v>
      </c>
      <c r="AO28" s="31">
        <f>+AO29+AO42+AO43</f>
        <v>41358</v>
      </c>
      <c r="AP28" s="31">
        <f>+AP29+AP42+AP43</f>
        <v>35612</v>
      </c>
      <c r="AQ28" s="31">
        <f>+AQ29+AQ42+AQ43</f>
        <v>0</v>
      </c>
      <c r="AR28" s="31">
        <f>SUM(AS28:AU28)</f>
        <v>65301</v>
      </c>
      <c r="AS28" s="31">
        <f>+AS29+AS42+AS43</f>
        <v>34919</v>
      </c>
      <c r="AT28" s="31">
        <f>+AT29+AT42+AT43</f>
        <v>30382</v>
      </c>
      <c r="AU28" s="31">
        <f>+AU29+AU42+AU43</f>
        <v>0</v>
      </c>
      <c r="AV28" s="31">
        <f>SUM(AW28:AY28)</f>
        <v>219235</v>
      </c>
      <c r="AW28" s="31">
        <f>+AW29+AW42+AW43</f>
        <v>119258</v>
      </c>
      <c r="AX28" s="31">
        <f>+AX29+AX42+AX43</f>
        <v>99977</v>
      </c>
      <c r="AY28" s="31">
        <f>+AY29+AY42+AY43</f>
        <v>0</v>
      </c>
      <c r="AZ28" s="31">
        <f>SUM(BA28:BC28)</f>
        <v>77884</v>
      </c>
      <c r="BA28" s="31">
        <f>+BA29+BA42+BA43</f>
        <v>39540</v>
      </c>
      <c r="BB28" s="31">
        <f>+BB29+BB42+BB43</f>
        <v>38344</v>
      </c>
      <c r="BC28" s="31">
        <f>+BC29+BC42+BC43</f>
        <v>0</v>
      </c>
      <c r="BD28" s="31">
        <f>SUM(BE28:BG28)</f>
        <v>51665</v>
      </c>
      <c r="BE28" s="31">
        <f>+BE29+BE42+BE43</f>
        <v>29560</v>
      </c>
      <c r="BF28" s="31">
        <f>+BF29+BF42+BF43</f>
        <v>22105</v>
      </c>
      <c r="BG28" s="31">
        <f>+BG29+BG42+BG43</f>
        <v>0</v>
      </c>
      <c r="BH28" s="31">
        <f>SUM(BI28:BK28)</f>
        <v>79216</v>
      </c>
      <c r="BI28" s="31">
        <f>+BI29+BI42+BI43</f>
        <v>29895</v>
      </c>
      <c r="BJ28" s="31">
        <f>+BJ29+BJ42+BJ43</f>
        <v>49321</v>
      </c>
      <c r="BK28" s="31">
        <f>+BK29+BK42+BK43</f>
        <v>0</v>
      </c>
      <c r="BL28" s="31">
        <f>SUM(BM28:BO28)</f>
        <v>208765</v>
      </c>
      <c r="BM28" s="31">
        <f>+BM29+BM42+BM43</f>
        <v>98995</v>
      </c>
      <c r="BN28" s="31">
        <f>+BN29+BN42+BN43</f>
        <v>109770</v>
      </c>
      <c r="BO28" s="31">
        <f>+BO29+BO42+BO43</f>
        <v>0</v>
      </c>
      <c r="BP28" s="57">
        <f t="shared" ref="BP28:BP29" si="37">SUM(BQ28:BS28)</f>
        <v>1132875</v>
      </c>
      <c r="BQ28" s="57">
        <f>+BQ29+BQ42+BQ43</f>
        <v>582717</v>
      </c>
      <c r="BR28" s="57">
        <f>+BR29+BR42+BR43</f>
        <v>550158</v>
      </c>
      <c r="BS28" s="57">
        <f>+BS29+BS42+BS43</f>
        <v>0</v>
      </c>
    </row>
    <row r="29" spans="1:71" s="3" customFormat="1" ht="15" customHeight="1" x14ac:dyDescent="0.3">
      <c r="A29" s="35"/>
      <c r="B29" s="33"/>
      <c r="C29" s="34" t="s">
        <v>32</v>
      </c>
      <c r="D29" s="31">
        <f t="shared" ref="D29:O29" si="38">SUM(D30:D41)</f>
        <v>118450</v>
      </c>
      <c r="E29" s="31">
        <f t="shared" si="38"/>
        <v>62912</v>
      </c>
      <c r="F29" s="31">
        <f t="shared" si="38"/>
        <v>55538</v>
      </c>
      <c r="G29" s="31">
        <f t="shared" si="38"/>
        <v>0</v>
      </c>
      <c r="H29" s="31">
        <f t="shared" si="38"/>
        <v>91653</v>
      </c>
      <c r="I29" s="31">
        <f t="shared" si="38"/>
        <v>50612</v>
      </c>
      <c r="J29" s="31">
        <f t="shared" si="38"/>
        <v>41041</v>
      </c>
      <c r="K29" s="31">
        <f t="shared" si="38"/>
        <v>0</v>
      </c>
      <c r="L29" s="31">
        <f t="shared" si="38"/>
        <v>107269</v>
      </c>
      <c r="M29" s="31">
        <f t="shared" si="38"/>
        <v>51125</v>
      </c>
      <c r="N29" s="31">
        <f t="shared" si="38"/>
        <v>56144</v>
      </c>
      <c r="O29" s="31">
        <f t="shared" si="38"/>
        <v>0</v>
      </c>
      <c r="P29" s="31">
        <f t="shared" si="7"/>
        <v>317372</v>
      </c>
      <c r="Q29" s="31">
        <f t="shared" ref="Q29:AE29" si="39">SUM(Q30:Q41)</f>
        <v>164649</v>
      </c>
      <c r="R29" s="31">
        <f t="shared" si="39"/>
        <v>152723</v>
      </c>
      <c r="S29" s="31">
        <f t="shared" si="39"/>
        <v>0</v>
      </c>
      <c r="T29" s="31">
        <f t="shared" si="39"/>
        <v>138494</v>
      </c>
      <c r="U29" s="31">
        <f t="shared" si="39"/>
        <v>66050</v>
      </c>
      <c r="V29" s="31">
        <f t="shared" si="39"/>
        <v>72444</v>
      </c>
      <c r="W29" s="31">
        <f t="shared" si="39"/>
        <v>0</v>
      </c>
      <c r="X29" s="31">
        <f t="shared" si="39"/>
        <v>142934</v>
      </c>
      <c r="Y29" s="31">
        <f t="shared" si="39"/>
        <v>73204</v>
      </c>
      <c r="Z29" s="31">
        <f t="shared" si="39"/>
        <v>69730</v>
      </c>
      <c r="AA29" s="31">
        <f t="shared" si="39"/>
        <v>0</v>
      </c>
      <c r="AB29" s="31">
        <f t="shared" si="39"/>
        <v>106075</v>
      </c>
      <c r="AC29" s="31">
        <f t="shared" si="39"/>
        <v>60561</v>
      </c>
      <c r="AD29" s="31">
        <f t="shared" si="39"/>
        <v>45514</v>
      </c>
      <c r="AE29" s="31">
        <f t="shared" si="39"/>
        <v>0</v>
      </c>
      <c r="AF29" s="31">
        <f t="shared" si="10"/>
        <v>387503</v>
      </c>
      <c r="AG29" s="31">
        <f t="shared" ref="AG29:AU29" si="40">SUM(AG30:AG41)</f>
        <v>199815</v>
      </c>
      <c r="AH29" s="31">
        <f t="shared" si="40"/>
        <v>187688</v>
      </c>
      <c r="AI29" s="31">
        <f t="shared" si="40"/>
        <v>0</v>
      </c>
      <c r="AJ29" s="31">
        <f t="shared" si="40"/>
        <v>76964</v>
      </c>
      <c r="AK29" s="31">
        <f t="shared" si="40"/>
        <v>42981</v>
      </c>
      <c r="AL29" s="31">
        <f t="shared" si="40"/>
        <v>33983</v>
      </c>
      <c r="AM29" s="31">
        <f t="shared" si="40"/>
        <v>0</v>
      </c>
      <c r="AN29" s="31">
        <f t="shared" si="40"/>
        <v>76970</v>
      </c>
      <c r="AO29" s="31">
        <f t="shared" si="40"/>
        <v>41358</v>
      </c>
      <c r="AP29" s="31">
        <f t="shared" si="40"/>
        <v>35612</v>
      </c>
      <c r="AQ29" s="31">
        <f t="shared" si="40"/>
        <v>0</v>
      </c>
      <c r="AR29" s="31">
        <f t="shared" si="40"/>
        <v>65301</v>
      </c>
      <c r="AS29" s="31">
        <f t="shared" si="40"/>
        <v>34919</v>
      </c>
      <c r="AT29" s="31">
        <f t="shared" si="40"/>
        <v>30382</v>
      </c>
      <c r="AU29" s="31">
        <f t="shared" si="40"/>
        <v>0</v>
      </c>
      <c r="AV29" s="31">
        <f t="shared" si="13"/>
        <v>219235</v>
      </c>
      <c r="AW29" s="31">
        <f t="shared" ref="AW29:BK29" si="41">SUM(AW30:AW41)</f>
        <v>119258</v>
      </c>
      <c r="AX29" s="31">
        <f t="shared" si="41"/>
        <v>99977</v>
      </c>
      <c r="AY29" s="31">
        <f t="shared" si="41"/>
        <v>0</v>
      </c>
      <c r="AZ29" s="31">
        <f t="shared" si="41"/>
        <v>77884</v>
      </c>
      <c r="BA29" s="31">
        <f t="shared" si="41"/>
        <v>39540</v>
      </c>
      <c r="BB29" s="31">
        <f t="shared" si="41"/>
        <v>38344</v>
      </c>
      <c r="BC29" s="31">
        <f t="shared" si="41"/>
        <v>0</v>
      </c>
      <c r="BD29" s="31">
        <f t="shared" si="41"/>
        <v>51665</v>
      </c>
      <c r="BE29" s="31">
        <f t="shared" si="41"/>
        <v>29560</v>
      </c>
      <c r="BF29" s="31">
        <f t="shared" si="41"/>
        <v>22105</v>
      </c>
      <c r="BG29" s="31">
        <f t="shared" si="41"/>
        <v>0</v>
      </c>
      <c r="BH29" s="31">
        <f t="shared" si="41"/>
        <v>79216</v>
      </c>
      <c r="BI29" s="31">
        <f t="shared" si="41"/>
        <v>29895</v>
      </c>
      <c r="BJ29" s="31">
        <f t="shared" si="41"/>
        <v>49321</v>
      </c>
      <c r="BK29" s="31">
        <f t="shared" si="41"/>
        <v>0</v>
      </c>
      <c r="BL29" s="31">
        <f t="shared" si="16"/>
        <v>208765</v>
      </c>
      <c r="BM29" s="31">
        <f>SUM(BM30:BM41)</f>
        <v>98995</v>
      </c>
      <c r="BN29" s="31">
        <f>SUM(BN30:BN41)</f>
        <v>109770</v>
      </c>
      <c r="BO29" s="31">
        <f>SUM(BO30:BO41)</f>
        <v>0</v>
      </c>
      <c r="BP29" s="57">
        <f t="shared" si="37"/>
        <v>1132875</v>
      </c>
      <c r="BQ29" s="57">
        <f>SUM(BQ30:BQ41)</f>
        <v>582717</v>
      </c>
      <c r="BR29" s="57">
        <f>SUM(BR30:BR41)</f>
        <v>550158</v>
      </c>
      <c r="BS29" s="57">
        <f>SUM(BS30:BS41)</f>
        <v>0</v>
      </c>
    </row>
    <row r="30" spans="1:71" s="3" customFormat="1" ht="15" customHeight="1" x14ac:dyDescent="0.3">
      <c r="A30" s="35"/>
      <c r="B30" s="33"/>
      <c r="C30" s="37" t="s">
        <v>33</v>
      </c>
      <c r="D30" s="31">
        <f t="shared" ref="D30:D43" si="42">SUM(E30:G30)</f>
        <v>0</v>
      </c>
      <c r="E30" s="31">
        <v>0</v>
      </c>
      <c r="F30" s="58">
        <v>0</v>
      </c>
      <c r="G30" s="58">
        <v>0</v>
      </c>
      <c r="H30" s="31">
        <f t="shared" ref="H30:H43" si="43">SUM(I30:K30)</f>
        <v>0</v>
      </c>
      <c r="I30" s="31">
        <v>0</v>
      </c>
      <c r="J30" s="58">
        <v>0</v>
      </c>
      <c r="K30" s="58">
        <v>0</v>
      </c>
      <c r="L30" s="31">
        <f t="shared" ref="L30:L43" si="44">SUM(M30:O30)</f>
        <v>0</v>
      </c>
      <c r="M30" s="31">
        <v>0</v>
      </c>
      <c r="N30" s="58">
        <v>0</v>
      </c>
      <c r="O30" s="58">
        <v>0</v>
      </c>
      <c r="P30" s="31">
        <f t="shared" ref="P30:P43" si="45">SUM(Q30:S30)</f>
        <v>0</v>
      </c>
      <c r="Q30" s="31">
        <f t="shared" ref="Q30:S43" si="46">+E30+I30+M30</f>
        <v>0</v>
      </c>
      <c r="R30" s="31">
        <f t="shared" si="46"/>
        <v>0</v>
      </c>
      <c r="S30" s="31">
        <f t="shared" si="46"/>
        <v>0</v>
      </c>
      <c r="T30" s="31">
        <f t="shared" ref="T30:T43" si="47">SUM(U30:W30)</f>
        <v>0</v>
      </c>
      <c r="U30" s="31">
        <v>0</v>
      </c>
      <c r="V30" s="58">
        <v>0</v>
      </c>
      <c r="W30" s="58">
        <v>0</v>
      </c>
      <c r="X30" s="31">
        <f t="shared" ref="X30:X43" si="48">SUM(Y30:AA30)</f>
        <v>0</v>
      </c>
      <c r="Y30" s="31">
        <v>0</v>
      </c>
      <c r="Z30" s="58">
        <v>0</v>
      </c>
      <c r="AA30" s="58">
        <v>0</v>
      </c>
      <c r="AB30" s="31">
        <f t="shared" ref="AB30:AB43" si="49">SUM(AC30:AE30)</f>
        <v>0</v>
      </c>
      <c r="AC30" s="31">
        <v>0</v>
      </c>
      <c r="AD30" s="58">
        <v>0</v>
      </c>
      <c r="AE30" s="58">
        <v>0</v>
      </c>
      <c r="AF30" s="31">
        <f t="shared" si="10"/>
        <v>0</v>
      </c>
      <c r="AG30" s="31">
        <f t="shared" ref="AG30:AI43" si="50">+U30+Y30+AC30</f>
        <v>0</v>
      </c>
      <c r="AH30" s="31">
        <f t="shared" si="50"/>
        <v>0</v>
      </c>
      <c r="AI30" s="31">
        <f t="shared" si="50"/>
        <v>0</v>
      </c>
      <c r="AJ30" s="31">
        <f t="shared" ref="AJ30:AJ43" si="51">SUM(AK30:AM30)</f>
        <v>0</v>
      </c>
      <c r="AK30" s="31">
        <v>0</v>
      </c>
      <c r="AL30" s="58">
        <v>0</v>
      </c>
      <c r="AM30" s="58">
        <v>0</v>
      </c>
      <c r="AN30" s="31">
        <f t="shared" ref="AN30:AN43" si="52">SUM(AO30:AQ30)</f>
        <v>0</v>
      </c>
      <c r="AO30" s="31">
        <v>0</v>
      </c>
      <c r="AP30" s="58">
        <v>0</v>
      </c>
      <c r="AQ30" s="58">
        <v>0</v>
      </c>
      <c r="AR30" s="31">
        <f t="shared" ref="AR30:AR43" si="53">SUM(AS30:AU30)</f>
        <v>0</v>
      </c>
      <c r="AS30" s="31">
        <v>0</v>
      </c>
      <c r="AT30" s="58">
        <v>0</v>
      </c>
      <c r="AU30" s="58">
        <v>0</v>
      </c>
      <c r="AV30" s="31">
        <f t="shared" si="13"/>
        <v>0</v>
      </c>
      <c r="AW30" s="31">
        <f t="shared" ref="AW30:AY43" si="54">+AK30+AO30+AS30</f>
        <v>0</v>
      </c>
      <c r="AX30" s="31">
        <f t="shared" si="54"/>
        <v>0</v>
      </c>
      <c r="AY30" s="31">
        <f t="shared" si="54"/>
        <v>0</v>
      </c>
      <c r="AZ30" s="31">
        <f t="shared" ref="AZ30:AZ43" si="55">SUM(BA30:BC30)</f>
        <v>0</v>
      </c>
      <c r="BA30" s="31">
        <v>0</v>
      </c>
      <c r="BB30" s="58">
        <v>0</v>
      </c>
      <c r="BC30" s="58">
        <v>0</v>
      </c>
      <c r="BD30" s="31">
        <f t="shared" ref="BD30:BD43" si="56">SUM(BE30:BG30)</f>
        <v>0</v>
      </c>
      <c r="BE30" s="31">
        <v>0</v>
      </c>
      <c r="BF30" s="58">
        <v>0</v>
      </c>
      <c r="BG30" s="58">
        <v>0</v>
      </c>
      <c r="BH30" s="31">
        <f t="shared" ref="BH30:BH43" si="57">SUM(BI30:BK30)</f>
        <v>0</v>
      </c>
      <c r="BI30" s="31">
        <v>0</v>
      </c>
      <c r="BJ30" s="58">
        <v>0</v>
      </c>
      <c r="BK30" s="58">
        <v>0</v>
      </c>
      <c r="BL30" s="31">
        <f t="shared" si="16"/>
        <v>0</v>
      </c>
      <c r="BM30" s="31">
        <f t="shared" ref="BM30:BO43" si="58">+BA30+BE30+BI30</f>
        <v>0</v>
      </c>
      <c r="BN30" s="31">
        <f t="shared" si="58"/>
        <v>0</v>
      </c>
      <c r="BO30" s="31">
        <f t="shared" si="58"/>
        <v>0</v>
      </c>
      <c r="BP30" s="31">
        <f t="shared" ref="BP30:BP43" si="59">SUM(BQ30:BS30)</f>
        <v>0</v>
      </c>
      <c r="BQ30" s="31">
        <f t="shared" ref="BQ30:BS43" si="60">+Q30+AG30+AW30+BM30</f>
        <v>0</v>
      </c>
      <c r="BR30" s="31">
        <f t="shared" si="60"/>
        <v>0</v>
      </c>
      <c r="BS30" s="31">
        <f t="shared" si="60"/>
        <v>0</v>
      </c>
    </row>
    <row r="31" spans="1:71" s="3" customFormat="1" ht="15" customHeight="1" x14ac:dyDescent="0.3">
      <c r="A31" s="35"/>
      <c r="B31" s="33"/>
      <c r="C31" s="37" t="s">
        <v>34</v>
      </c>
      <c r="D31" s="31">
        <f t="shared" si="42"/>
        <v>35120</v>
      </c>
      <c r="E31" s="31">
        <v>17883</v>
      </c>
      <c r="F31" s="58">
        <v>17237</v>
      </c>
      <c r="G31" s="58">
        <v>0</v>
      </c>
      <c r="H31" s="31">
        <f t="shared" si="43"/>
        <v>27113</v>
      </c>
      <c r="I31" s="31">
        <v>14174</v>
      </c>
      <c r="J31" s="58">
        <v>12939</v>
      </c>
      <c r="K31" s="58">
        <v>0</v>
      </c>
      <c r="L31" s="31">
        <f t="shared" si="44"/>
        <v>28066</v>
      </c>
      <c r="M31" s="31">
        <v>12294</v>
      </c>
      <c r="N31" s="58">
        <v>15772</v>
      </c>
      <c r="O31" s="58">
        <v>0</v>
      </c>
      <c r="P31" s="31">
        <f t="shared" si="45"/>
        <v>90299</v>
      </c>
      <c r="Q31" s="31">
        <f t="shared" si="46"/>
        <v>44351</v>
      </c>
      <c r="R31" s="31">
        <f t="shared" si="46"/>
        <v>45948</v>
      </c>
      <c r="S31" s="31">
        <f t="shared" si="46"/>
        <v>0</v>
      </c>
      <c r="T31" s="31">
        <f t="shared" si="47"/>
        <v>47608</v>
      </c>
      <c r="U31" s="31">
        <v>23472</v>
      </c>
      <c r="V31" s="58">
        <v>24136</v>
      </c>
      <c r="W31" s="58">
        <v>0</v>
      </c>
      <c r="X31" s="31">
        <f t="shared" si="48"/>
        <v>42400</v>
      </c>
      <c r="Y31" s="31">
        <v>20997</v>
      </c>
      <c r="Z31" s="58">
        <v>21403</v>
      </c>
      <c r="AA31" s="58">
        <v>0</v>
      </c>
      <c r="AB31" s="31">
        <f t="shared" si="49"/>
        <v>12098</v>
      </c>
      <c r="AC31" s="31">
        <v>5939</v>
      </c>
      <c r="AD31" s="58">
        <v>6159</v>
      </c>
      <c r="AE31" s="58">
        <v>0</v>
      </c>
      <c r="AF31" s="31">
        <f t="shared" si="10"/>
        <v>102106</v>
      </c>
      <c r="AG31" s="31">
        <f t="shared" si="50"/>
        <v>50408</v>
      </c>
      <c r="AH31" s="31">
        <f t="shared" si="50"/>
        <v>51698</v>
      </c>
      <c r="AI31" s="31">
        <f t="shared" si="50"/>
        <v>0</v>
      </c>
      <c r="AJ31" s="31">
        <f t="shared" si="51"/>
        <v>0</v>
      </c>
      <c r="AK31" s="31">
        <v>0</v>
      </c>
      <c r="AL31" s="58">
        <v>0</v>
      </c>
      <c r="AM31" s="58">
        <v>0</v>
      </c>
      <c r="AN31" s="31">
        <f t="shared" si="52"/>
        <v>1105</v>
      </c>
      <c r="AO31" s="31">
        <v>454</v>
      </c>
      <c r="AP31" s="58">
        <v>651</v>
      </c>
      <c r="AQ31" s="58">
        <v>0</v>
      </c>
      <c r="AR31" s="31">
        <f t="shared" si="53"/>
        <v>0</v>
      </c>
      <c r="AS31" s="31">
        <v>0</v>
      </c>
      <c r="AT31" s="58">
        <v>0</v>
      </c>
      <c r="AU31" s="58">
        <v>0</v>
      </c>
      <c r="AV31" s="31">
        <f t="shared" si="13"/>
        <v>1105</v>
      </c>
      <c r="AW31" s="31">
        <f t="shared" si="54"/>
        <v>454</v>
      </c>
      <c r="AX31" s="31">
        <f t="shared" si="54"/>
        <v>651</v>
      </c>
      <c r="AY31" s="31">
        <f t="shared" si="54"/>
        <v>0</v>
      </c>
      <c r="AZ31" s="31">
        <f t="shared" si="55"/>
        <v>0</v>
      </c>
      <c r="BA31" s="31">
        <v>0</v>
      </c>
      <c r="BB31" s="58">
        <v>0</v>
      </c>
      <c r="BC31" s="58">
        <v>0</v>
      </c>
      <c r="BD31" s="31">
        <f t="shared" si="56"/>
        <v>0</v>
      </c>
      <c r="BE31" s="31">
        <v>0</v>
      </c>
      <c r="BF31" s="58">
        <v>0</v>
      </c>
      <c r="BG31" s="58">
        <v>0</v>
      </c>
      <c r="BH31" s="31">
        <f t="shared" si="57"/>
        <v>1609</v>
      </c>
      <c r="BI31" s="31">
        <v>412</v>
      </c>
      <c r="BJ31" s="58">
        <v>1197</v>
      </c>
      <c r="BK31" s="58">
        <v>0</v>
      </c>
      <c r="BL31" s="31">
        <f t="shared" si="16"/>
        <v>1609</v>
      </c>
      <c r="BM31" s="31">
        <f t="shared" si="58"/>
        <v>412</v>
      </c>
      <c r="BN31" s="31">
        <f t="shared" si="58"/>
        <v>1197</v>
      </c>
      <c r="BO31" s="31">
        <f t="shared" si="58"/>
        <v>0</v>
      </c>
      <c r="BP31" s="31">
        <f t="shared" si="59"/>
        <v>195119</v>
      </c>
      <c r="BQ31" s="31">
        <f t="shared" si="60"/>
        <v>95625</v>
      </c>
      <c r="BR31" s="31">
        <f t="shared" si="60"/>
        <v>99494</v>
      </c>
      <c r="BS31" s="31">
        <f t="shared" si="60"/>
        <v>0</v>
      </c>
    </row>
    <row r="32" spans="1:71" s="3" customFormat="1" ht="15" customHeight="1" x14ac:dyDescent="0.3">
      <c r="A32" s="35"/>
      <c r="B32" s="33"/>
      <c r="C32" s="37" t="s">
        <v>35</v>
      </c>
      <c r="D32" s="31">
        <f t="shared" si="42"/>
        <v>0</v>
      </c>
      <c r="E32" s="31">
        <v>0</v>
      </c>
      <c r="F32" s="58">
        <v>0</v>
      </c>
      <c r="G32" s="58">
        <v>0</v>
      </c>
      <c r="H32" s="31">
        <f t="shared" si="43"/>
        <v>0</v>
      </c>
      <c r="I32" s="31">
        <v>0</v>
      </c>
      <c r="J32" s="58">
        <v>0</v>
      </c>
      <c r="K32" s="58">
        <v>0</v>
      </c>
      <c r="L32" s="31">
        <f t="shared" si="44"/>
        <v>0</v>
      </c>
      <c r="M32" s="31">
        <v>0</v>
      </c>
      <c r="N32" s="58">
        <v>0</v>
      </c>
      <c r="O32" s="58">
        <v>0</v>
      </c>
      <c r="P32" s="31">
        <f t="shared" si="45"/>
        <v>0</v>
      </c>
      <c r="Q32" s="31">
        <f t="shared" si="46"/>
        <v>0</v>
      </c>
      <c r="R32" s="31">
        <f t="shared" si="46"/>
        <v>0</v>
      </c>
      <c r="S32" s="31">
        <f t="shared" si="46"/>
        <v>0</v>
      </c>
      <c r="T32" s="31">
        <f t="shared" si="47"/>
        <v>0</v>
      </c>
      <c r="U32" s="31">
        <v>0</v>
      </c>
      <c r="V32" s="58">
        <v>0</v>
      </c>
      <c r="W32" s="58">
        <v>0</v>
      </c>
      <c r="X32" s="31">
        <f t="shared" si="48"/>
        <v>0</v>
      </c>
      <c r="Y32" s="31">
        <v>0</v>
      </c>
      <c r="Z32" s="58">
        <v>0</v>
      </c>
      <c r="AA32" s="58">
        <v>0</v>
      </c>
      <c r="AB32" s="31">
        <f t="shared" si="49"/>
        <v>0</v>
      </c>
      <c r="AC32" s="31">
        <v>0</v>
      </c>
      <c r="AD32" s="58">
        <v>0</v>
      </c>
      <c r="AE32" s="58">
        <v>0</v>
      </c>
      <c r="AF32" s="31">
        <f t="shared" si="10"/>
        <v>0</v>
      </c>
      <c r="AG32" s="31">
        <f t="shared" si="50"/>
        <v>0</v>
      </c>
      <c r="AH32" s="31">
        <f t="shared" si="50"/>
        <v>0</v>
      </c>
      <c r="AI32" s="31">
        <f t="shared" si="50"/>
        <v>0</v>
      </c>
      <c r="AJ32" s="31">
        <f t="shared" si="51"/>
        <v>0</v>
      </c>
      <c r="AK32" s="31">
        <v>0</v>
      </c>
      <c r="AL32" s="58">
        <v>0</v>
      </c>
      <c r="AM32" s="58">
        <v>0</v>
      </c>
      <c r="AN32" s="31">
        <f t="shared" si="52"/>
        <v>0</v>
      </c>
      <c r="AO32" s="31">
        <v>0</v>
      </c>
      <c r="AP32" s="58">
        <v>0</v>
      </c>
      <c r="AQ32" s="58">
        <v>0</v>
      </c>
      <c r="AR32" s="31">
        <f t="shared" si="53"/>
        <v>0</v>
      </c>
      <c r="AS32" s="31">
        <v>0</v>
      </c>
      <c r="AT32" s="58">
        <v>0</v>
      </c>
      <c r="AU32" s="58">
        <v>0</v>
      </c>
      <c r="AV32" s="31">
        <f t="shared" si="13"/>
        <v>0</v>
      </c>
      <c r="AW32" s="31">
        <f t="shared" si="54"/>
        <v>0</v>
      </c>
      <c r="AX32" s="31">
        <f t="shared" si="54"/>
        <v>0</v>
      </c>
      <c r="AY32" s="31">
        <f t="shared" si="54"/>
        <v>0</v>
      </c>
      <c r="AZ32" s="31">
        <f t="shared" si="55"/>
        <v>0</v>
      </c>
      <c r="BA32" s="31">
        <v>0</v>
      </c>
      <c r="BB32" s="58">
        <v>0</v>
      </c>
      <c r="BC32" s="58">
        <v>0</v>
      </c>
      <c r="BD32" s="31">
        <f t="shared" si="56"/>
        <v>0</v>
      </c>
      <c r="BE32" s="31">
        <v>0</v>
      </c>
      <c r="BF32" s="58">
        <v>0</v>
      </c>
      <c r="BG32" s="58">
        <v>0</v>
      </c>
      <c r="BH32" s="31">
        <f t="shared" si="57"/>
        <v>0</v>
      </c>
      <c r="BI32" s="31">
        <v>0</v>
      </c>
      <c r="BJ32" s="58">
        <v>0</v>
      </c>
      <c r="BK32" s="58">
        <v>0</v>
      </c>
      <c r="BL32" s="31">
        <f t="shared" si="16"/>
        <v>0</v>
      </c>
      <c r="BM32" s="31">
        <f t="shared" si="58"/>
        <v>0</v>
      </c>
      <c r="BN32" s="31">
        <f t="shared" si="58"/>
        <v>0</v>
      </c>
      <c r="BO32" s="31">
        <f t="shared" si="58"/>
        <v>0</v>
      </c>
      <c r="BP32" s="31">
        <f t="shared" si="59"/>
        <v>0</v>
      </c>
      <c r="BQ32" s="31">
        <f t="shared" si="60"/>
        <v>0</v>
      </c>
      <c r="BR32" s="31">
        <f t="shared" si="60"/>
        <v>0</v>
      </c>
      <c r="BS32" s="31">
        <f t="shared" si="60"/>
        <v>0</v>
      </c>
    </row>
    <row r="33" spans="1:71" s="3" customFormat="1" ht="15" customHeight="1" x14ac:dyDescent="0.3">
      <c r="A33" s="35"/>
      <c r="B33" s="33"/>
      <c r="C33" s="37" t="s">
        <v>36</v>
      </c>
      <c r="D33" s="31">
        <f t="shared" si="42"/>
        <v>83330</v>
      </c>
      <c r="E33" s="31">
        <v>45029</v>
      </c>
      <c r="F33" s="58">
        <v>38301</v>
      </c>
      <c r="G33" s="58">
        <v>0</v>
      </c>
      <c r="H33" s="31">
        <f t="shared" si="43"/>
        <v>64540</v>
      </c>
      <c r="I33" s="31">
        <v>36438</v>
      </c>
      <c r="J33" s="58">
        <v>28102</v>
      </c>
      <c r="K33" s="58">
        <v>0</v>
      </c>
      <c r="L33" s="31">
        <f t="shared" si="44"/>
        <v>79203</v>
      </c>
      <c r="M33" s="31">
        <v>38831</v>
      </c>
      <c r="N33" s="58">
        <v>40372</v>
      </c>
      <c r="O33" s="58">
        <v>0</v>
      </c>
      <c r="P33" s="31">
        <f t="shared" si="45"/>
        <v>227073</v>
      </c>
      <c r="Q33" s="31">
        <f t="shared" si="46"/>
        <v>120298</v>
      </c>
      <c r="R33" s="31">
        <f t="shared" si="46"/>
        <v>106775</v>
      </c>
      <c r="S33" s="31">
        <f t="shared" si="46"/>
        <v>0</v>
      </c>
      <c r="T33" s="31">
        <f t="shared" si="47"/>
        <v>90886</v>
      </c>
      <c r="U33" s="31">
        <v>42578</v>
      </c>
      <c r="V33" s="58">
        <v>48308</v>
      </c>
      <c r="W33" s="58">
        <v>0</v>
      </c>
      <c r="X33" s="31">
        <f t="shared" si="48"/>
        <v>100534</v>
      </c>
      <c r="Y33" s="31">
        <v>52207</v>
      </c>
      <c r="Z33" s="58">
        <v>48327</v>
      </c>
      <c r="AA33" s="58">
        <v>0</v>
      </c>
      <c r="AB33" s="31">
        <f t="shared" si="49"/>
        <v>93977</v>
      </c>
      <c r="AC33" s="31">
        <v>54622</v>
      </c>
      <c r="AD33" s="58">
        <v>39355</v>
      </c>
      <c r="AE33" s="58">
        <v>0</v>
      </c>
      <c r="AF33" s="31">
        <f t="shared" si="10"/>
        <v>285397</v>
      </c>
      <c r="AG33" s="31">
        <f t="shared" si="50"/>
        <v>149407</v>
      </c>
      <c r="AH33" s="31">
        <f t="shared" si="50"/>
        <v>135990</v>
      </c>
      <c r="AI33" s="31">
        <f t="shared" si="50"/>
        <v>0</v>
      </c>
      <c r="AJ33" s="31">
        <f t="shared" si="51"/>
        <v>76964</v>
      </c>
      <c r="AK33" s="31">
        <v>42981</v>
      </c>
      <c r="AL33" s="58">
        <v>33983</v>
      </c>
      <c r="AM33" s="58">
        <v>0</v>
      </c>
      <c r="AN33" s="31">
        <f t="shared" si="52"/>
        <v>75865</v>
      </c>
      <c r="AO33" s="31">
        <v>40904</v>
      </c>
      <c r="AP33" s="58">
        <v>34961</v>
      </c>
      <c r="AQ33" s="58">
        <v>0</v>
      </c>
      <c r="AR33" s="31">
        <f t="shared" si="53"/>
        <v>65301</v>
      </c>
      <c r="AS33" s="31">
        <v>34919</v>
      </c>
      <c r="AT33" s="58">
        <v>30382</v>
      </c>
      <c r="AU33" s="58">
        <v>0</v>
      </c>
      <c r="AV33" s="31">
        <f t="shared" si="13"/>
        <v>218130</v>
      </c>
      <c r="AW33" s="31">
        <f t="shared" si="54"/>
        <v>118804</v>
      </c>
      <c r="AX33" s="31">
        <f t="shared" si="54"/>
        <v>99326</v>
      </c>
      <c r="AY33" s="31">
        <f t="shared" si="54"/>
        <v>0</v>
      </c>
      <c r="AZ33" s="31">
        <f t="shared" si="55"/>
        <v>77884</v>
      </c>
      <c r="BA33" s="31">
        <v>39540</v>
      </c>
      <c r="BB33" s="58">
        <v>38344</v>
      </c>
      <c r="BC33" s="58">
        <v>0</v>
      </c>
      <c r="BD33" s="31">
        <f t="shared" si="56"/>
        <v>51665</v>
      </c>
      <c r="BE33" s="31">
        <v>29560</v>
      </c>
      <c r="BF33" s="58">
        <v>22105</v>
      </c>
      <c r="BG33" s="58">
        <v>0</v>
      </c>
      <c r="BH33" s="31">
        <f t="shared" si="57"/>
        <v>77607</v>
      </c>
      <c r="BI33" s="31">
        <v>29483</v>
      </c>
      <c r="BJ33" s="58">
        <v>48124</v>
      </c>
      <c r="BK33" s="58">
        <v>0</v>
      </c>
      <c r="BL33" s="31">
        <f t="shared" si="16"/>
        <v>207156</v>
      </c>
      <c r="BM33" s="31">
        <f t="shared" si="58"/>
        <v>98583</v>
      </c>
      <c r="BN33" s="31">
        <f t="shared" si="58"/>
        <v>108573</v>
      </c>
      <c r="BO33" s="31">
        <f t="shared" si="58"/>
        <v>0</v>
      </c>
      <c r="BP33" s="31">
        <f t="shared" si="59"/>
        <v>937756</v>
      </c>
      <c r="BQ33" s="31">
        <f t="shared" si="60"/>
        <v>487092</v>
      </c>
      <c r="BR33" s="31">
        <f t="shared" si="60"/>
        <v>450664</v>
      </c>
      <c r="BS33" s="31">
        <f t="shared" si="60"/>
        <v>0</v>
      </c>
    </row>
    <row r="34" spans="1:71" s="3" customFormat="1" ht="15" customHeight="1" x14ac:dyDescent="0.3">
      <c r="A34" s="35"/>
      <c r="B34" s="33"/>
      <c r="C34" s="37" t="s">
        <v>37</v>
      </c>
      <c r="D34" s="31">
        <f t="shared" si="42"/>
        <v>0</v>
      </c>
      <c r="E34" s="31">
        <v>0</v>
      </c>
      <c r="F34" s="58">
        <v>0</v>
      </c>
      <c r="G34" s="58">
        <v>0</v>
      </c>
      <c r="H34" s="31">
        <f t="shared" si="43"/>
        <v>0</v>
      </c>
      <c r="I34" s="31">
        <v>0</v>
      </c>
      <c r="J34" s="58">
        <v>0</v>
      </c>
      <c r="K34" s="58">
        <v>0</v>
      </c>
      <c r="L34" s="31">
        <f t="shared" si="44"/>
        <v>0</v>
      </c>
      <c r="M34" s="31">
        <v>0</v>
      </c>
      <c r="N34" s="58">
        <v>0</v>
      </c>
      <c r="O34" s="58">
        <v>0</v>
      </c>
      <c r="P34" s="31">
        <f t="shared" si="45"/>
        <v>0</v>
      </c>
      <c r="Q34" s="31">
        <f t="shared" si="46"/>
        <v>0</v>
      </c>
      <c r="R34" s="31">
        <f t="shared" si="46"/>
        <v>0</v>
      </c>
      <c r="S34" s="31">
        <f t="shared" si="46"/>
        <v>0</v>
      </c>
      <c r="T34" s="31">
        <f t="shared" si="47"/>
        <v>0</v>
      </c>
      <c r="U34" s="31">
        <v>0</v>
      </c>
      <c r="V34" s="58">
        <v>0</v>
      </c>
      <c r="W34" s="58">
        <v>0</v>
      </c>
      <c r="X34" s="31">
        <f t="shared" si="48"/>
        <v>0</v>
      </c>
      <c r="Y34" s="31">
        <v>0</v>
      </c>
      <c r="Z34" s="58">
        <v>0</v>
      </c>
      <c r="AA34" s="58">
        <v>0</v>
      </c>
      <c r="AB34" s="31">
        <f t="shared" si="49"/>
        <v>0</v>
      </c>
      <c r="AC34" s="31">
        <v>0</v>
      </c>
      <c r="AD34" s="58">
        <v>0</v>
      </c>
      <c r="AE34" s="58">
        <v>0</v>
      </c>
      <c r="AF34" s="31">
        <f t="shared" si="10"/>
        <v>0</v>
      </c>
      <c r="AG34" s="31">
        <f t="shared" si="50"/>
        <v>0</v>
      </c>
      <c r="AH34" s="31">
        <f t="shared" si="50"/>
        <v>0</v>
      </c>
      <c r="AI34" s="31">
        <f t="shared" si="50"/>
        <v>0</v>
      </c>
      <c r="AJ34" s="31">
        <f t="shared" si="51"/>
        <v>0</v>
      </c>
      <c r="AK34" s="31">
        <v>0</v>
      </c>
      <c r="AL34" s="58">
        <v>0</v>
      </c>
      <c r="AM34" s="58">
        <v>0</v>
      </c>
      <c r="AN34" s="31">
        <f t="shared" si="52"/>
        <v>0</v>
      </c>
      <c r="AO34" s="31">
        <v>0</v>
      </c>
      <c r="AP34" s="58">
        <v>0</v>
      </c>
      <c r="AQ34" s="58">
        <v>0</v>
      </c>
      <c r="AR34" s="31">
        <f t="shared" si="53"/>
        <v>0</v>
      </c>
      <c r="AS34" s="31">
        <v>0</v>
      </c>
      <c r="AT34" s="58">
        <v>0</v>
      </c>
      <c r="AU34" s="58">
        <v>0</v>
      </c>
      <c r="AV34" s="31">
        <f t="shared" si="13"/>
        <v>0</v>
      </c>
      <c r="AW34" s="31">
        <f t="shared" si="54"/>
        <v>0</v>
      </c>
      <c r="AX34" s="31">
        <f t="shared" si="54"/>
        <v>0</v>
      </c>
      <c r="AY34" s="31">
        <f t="shared" si="54"/>
        <v>0</v>
      </c>
      <c r="AZ34" s="31">
        <f t="shared" si="55"/>
        <v>0</v>
      </c>
      <c r="BA34" s="31">
        <v>0</v>
      </c>
      <c r="BB34" s="58">
        <v>0</v>
      </c>
      <c r="BC34" s="58">
        <v>0</v>
      </c>
      <c r="BD34" s="31">
        <f t="shared" si="56"/>
        <v>0</v>
      </c>
      <c r="BE34" s="31">
        <v>0</v>
      </c>
      <c r="BF34" s="58">
        <v>0</v>
      </c>
      <c r="BG34" s="58">
        <v>0</v>
      </c>
      <c r="BH34" s="31">
        <f t="shared" si="57"/>
        <v>0</v>
      </c>
      <c r="BI34" s="31">
        <v>0</v>
      </c>
      <c r="BJ34" s="58">
        <v>0</v>
      </c>
      <c r="BK34" s="58">
        <v>0</v>
      </c>
      <c r="BL34" s="31">
        <f t="shared" si="16"/>
        <v>0</v>
      </c>
      <c r="BM34" s="31">
        <f t="shared" si="58"/>
        <v>0</v>
      </c>
      <c r="BN34" s="31">
        <f t="shared" si="58"/>
        <v>0</v>
      </c>
      <c r="BO34" s="31">
        <f t="shared" si="58"/>
        <v>0</v>
      </c>
      <c r="BP34" s="31">
        <f t="shared" si="59"/>
        <v>0</v>
      </c>
      <c r="BQ34" s="31">
        <f t="shared" si="60"/>
        <v>0</v>
      </c>
      <c r="BR34" s="31">
        <f t="shared" si="60"/>
        <v>0</v>
      </c>
      <c r="BS34" s="31">
        <f t="shared" si="60"/>
        <v>0</v>
      </c>
    </row>
    <row r="35" spans="1:71" s="3" customFormat="1" ht="15" customHeight="1" x14ac:dyDescent="0.3">
      <c r="A35" s="35"/>
      <c r="B35" s="33"/>
      <c r="C35" s="37" t="s">
        <v>38</v>
      </c>
      <c r="D35" s="31">
        <f t="shared" si="42"/>
        <v>0</v>
      </c>
      <c r="E35" s="31">
        <v>0</v>
      </c>
      <c r="F35" s="58">
        <v>0</v>
      </c>
      <c r="G35" s="58">
        <v>0</v>
      </c>
      <c r="H35" s="31">
        <f t="shared" si="43"/>
        <v>0</v>
      </c>
      <c r="I35" s="31">
        <v>0</v>
      </c>
      <c r="J35" s="58">
        <v>0</v>
      </c>
      <c r="K35" s="58">
        <v>0</v>
      </c>
      <c r="L35" s="31">
        <f t="shared" si="44"/>
        <v>0</v>
      </c>
      <c r="M35" s="31">
        <v>0</v>
      </c>
      <c r="N35" s="58">
        <v>0</v>
      </c>
      <c r="O35" s="58">
        <v>0</v>
      </c>
      <c r="P35" s="31">
        <f t="shared" si="45"/>
        <v>0</v>
      </c>
      <c r="Q35" s="31">
        <f t="shared" si="46"/>
        <v>0</v>
      </c>
      <c r="R35" s="31">
        <f t="shared" si="46"/>
        <v>0</v>
      </c>
      <c r="S35" s="31">
        <f t="shared" si="46"/>
        <v>0</v>
      </c>
      <c r="T35" s="31">
        <f t="shared" si="47"/>
        <v>0</v>
      </c>
      <c r="U35" s="31">
        <v>0</v>
      </c>
      <c r="V35" s="58">
        <v>0</v>
      </c>
      <c r="W35" s="58">
        <v>0</v>
      </c>
      <c r="X35" s="31">
        <f t="shared" si="48"/>
        <v>0</v>
      </c>
      <c r="Y35" s="31">
        <v>0</v>
      </c>
      <c r="Z35" s="58">
        <v>0</v>
      </c>
      <c r="AA35" s="58">
        <v>0</v>
      </c>
      <c r="AB35" s="31">
        <f t="shared" si="49"/>
        <v>0</v>
      </c>
      <c r="AC35" s="31">
        <v>0</v>
      </c>
      <c r="AD35" s="58">
        <v>0</v>
      </c>
      <c r="AE35" s="58">
        <v>0</v>
      </c>
      <c r="AF35" s="31">
        <f t="shared" si="10"/>
        <v>0</v>
      </c>
      <c r="AG35" s="31">
        <f t="shared" si="50"/>
        <v>0</v>
      </c>
      <c r="AH35" s="31">
        <f t="shared" si="50"/>
        <v>0</v>
      </c>
      <c r="AI35" s="31">
        <f t="shared" si="50"/>
        <v>0</v>
      </c>
      <c r="AJ35" s="31">
        <f t="shared" si="51"/>
        <v>0</v>
      </c>
      <c r="AK35" s="31">
        <v>0</v>
      </c>
      <c r="AL35" s="58">
        <v>0</v>
      </c>
      <c r="AM35" s="58">
        <v>0</v>
      </c>
      <c r="AN35" s="31">
        <f t="shared" si="52"/>
        <v>0</v>
      </c>
      <c r="AO35" s="31">
        <v>0</v>
      </c>
      <c r="AP35" s="58">
        <v>0</v>
      </c>
      <c r="AQ35" s="58">
        <v>0</v>
      </c>
      <c r="AR35" s="31">
        <f t="shared" si="53"/>
        <v>0</v>
      </c>
      <c r="AS35" s="31">
        <v>0</v>
      </c>
      <c r="AT35" s="58">
        <v>0</v>
      </c>
      <c r="AU35" s="58">
        <v>0</v>
      </c>
      <c r="AV35" s="31">
        <f t="shared" si="13"/>
        <v>0</v>
      </c>
      <c r="AW35" s="31">
        <f t="shared" si="54"/>
        <v>0</v>
      </c>
      <c r="AX35" s="31">
        <f t="shared" si="54"/>
        <v>0</v>
      </c>
      <c r="AY35" s="31">
        <f t="shared" si="54"/>
        <v>0</v>
      </c>
      <c r="AZ35" s="31">
        <f t="shared" si="55"/>
        <v>0</v>
      </c>
      <c r="BA35" s="31">
        <v>0</v>
      </c>
      <c r="BB35" s="58">
        <v>0</v>
      </c>
      <c r="BC35" s="58">
        <v>0</v>
      </c>
      <c r="BD35" s="31">
        <f t="shared" si="56"/>
        <v>0</v>
      </c>
      <c r="BE35" s="31">
        <v>0</v>
      </c>
      <c r="BF35" s="58">
        <v>0</v>
      </c>
      <c r="BG35" s="58">
        <v>0</v>
      </c>
      <c r="BH35" s="31">
        <f t="shared" si="57"/>
        <v>0</v>
      </c>
      <c r="BI35" s="31">
        <v>0</v>
      </c>
      <c r="BJ35" s="58">
        <v>0</v>
      </c>
      <c r="BK35" s="58">
        <v>0</v>
      </c>
      <c r="BL35" s="31">
        <f t="shared" si="16"/>
        <v>0</v>
      </c>
      <c r="BM35" s="31">
        <f t="shared" si="58"/>
        <v>0</v>
      </c>
      <c r="BN35" s="31">
        <f t="shared" si="58"/>
        <v>0</v>
      </c>
      <c r="BO35" s="31">
        <f t="shared" si="58"/>
        <v>0</v>
      </c>
      <c r="BP35" s="31">
        <f t="shared" si="59"/>
        <v>0</v>
      </c>
      <c r="BQ35" s="31">
        <f t="shared" si="60"/>
        <v>0</v>
      </c>
      <c r="BR35" s="31">
        <f t="shared" si="60"/>
        <v>0</v>
      </c>
      <c r="BS35" s="31">
        <f t="shared" si="60"/>
        <v>0</v>
      </c>
    </row>
    <row r="36" spans="1:71" s="3" customFormat="1" ht="15" customHeight="1" x14ac:dyDescent="0.3">
      <c r="A36" s="35"/>
      <c r="B36" s="33"/>
      <c r="C36" s="37" t="s">
        <v>39</v>
      </c>
      <c r="D36" s="31">
        <f t="shared" si="42"/>
        <v>0</v>
      </c>
      <c r="E36" s="31">
        <v>0</v>
      </c>
      <c r="F36" s="58">
        <v>0</v>
      </c>
      <c r="G36" s="58">
        <v>0</v>
      </c>
      <c r="H36" s="31">
        <f t="shared" si="43"/>
        <v>0</v>
      </c>
      <c r="I36" s="31">
        <v>0</v>
      </c>
      <c r="J36" s="58">
        <v>0</v>
      </c>
      <c r="K36" s="58">
        <v>0</v>
      </c>
      <c r="L36" s="31">
        <f t="shared" si="44"/>
        <v>0</v>
      </c>
      <c r="M36" s="31">
        <v>0</v>
      </c>
      <c r="N36" s="58">
        <v>0</v>
      </c>
      <c r="O36" s="58">
        <v>0</v>
      </c>
      <c r="P36" s="31">
        <f t="shared" si="45"/>
        <v>0</v>
      </c>
      <c r="Q36" s="31">
        <f t="shared" si="46"/>
        <v>0</v>
      </c>
      <c r="R36" s="31">
        <f t="shared" si="46"/>
        <v>0</v>
      </c>
      <c r="S36" s="31">
        <f t="shared" si="46"/>
        <v>0</v>
      </c>
      <c r="T36" s="31">
        <f t="shared" si="47"/>
        <v>0</v>
      </c>
      <c r="U36" s="31">
        <v>0</v>
      </c>
      <c r="V36" s="58">
        <v>0</v>
      </c>
      <c r="W36" s="58">
        <v>0</v>
      </c>
      <c r="X36" s="31">
        <f t="shared" si="48"/>
        <v>0</v>
      </c>
      <c r="Y36" s="31">
        <v>0</v>
      </c>
      <c r="Z36" s="58">
        <v>0</v>
      </c>
      <c r="AA36" s="58">
        <v>0</v>
      </c>
      <c r="AB36" s="31">
        <f t="shared" si="49"/>
        <v>0</v>
      </c>
      <c r="AC36" s="31">
        <v>0</v>
      </c>
      <c r="AD36" s="58">
        <v>0</v>
      </c>
      <c r="AE36" s="58">
        <v>0</v>
      </c>
      <c r="AF36" s="31">
        <f t="shared" si="10"/>
        <v>0</v>
      </c>
      <c r="AG36" s="31">
        <f t="shared" si="50"/>
        <v>0</v>
      </c>
      <c r="AH36" s="31">
        <f t="shared" si="50"/>
        <v>0</v>
      </c>
      <c r="AI36" s="31">
        <f t="shared" si="50"/>
        <v>0</v>
      </c>
      <c r="AJ36" s="31">
        <f t="shared" si="51"/>
        <v>0</v>
      </c>
      <c r="AK36" s="31">
        <v>0</v>
      </c>
      <c r="AL36" s="58">
        <v>0</v>
      </c>
      <c r="AM36" s="58">
        <v>0</v>
      </c>
      <c r="AN36" s="31">
        <f t="shared" si="52"/>
        <v>0</v>
      </c>
      <c r="AO36" s="31">
        <v>0</v>
      </c>
      <c r="AP36" s="58">
        <v>0</v>
      </c>
      <c r="AQ36" s="58">
        <v>0</v>
      </c>
      <c r="AR36" s="31">
        <f t="shared" si="53"/>
        <v>0</v>
      </c>
      <c r="AS36" s="31">
        <v>0</v>
      </c>
      <c r="AT36" s="58">
        <v>0</v>
      </c>
      <c r="AU36" s="58">
        <v>0</v>
      </c>
      <c r="AV36" s="31">
        <f t="shared" si="13"/>
        <v>0</v>
      </c>
      <c r="AW36" s="31">
        <f t="shared" si="54"/>
        <v>0</v>
      </c>
      <c r="AX36" s="31">
        <f t="shared" si="54"/>
        <v>0</v>
      </c>
      <c r="AY36" s="31">
        <f t="shared" si="54"/>
        <v>0</v>
      </c>
      <c r="AZ36" s="31">
        <f t="shared" si="55"/>
        <v>0</v>
      </c>
      <c r="BA36" s="31">
        <v>0</v>
      </c>
      <c r="BB36" s="58">
        <v>0</v>
      </c>
      <c r="BC36" s="58">
        <v>0</v>
      </c>
      <c r="BD36" s="31">
        <f t="shared" si="56"/>
        <v>0</v>
      </c>
      <c r="BE36" s="31">
        <v>0</v>
      </c>
      <c r="BF36" s="58">
        <v>0</v>
      </c>
      <c r="BG36" s="58">
        <v>0</v>
      </c>
      <c r="BH36" s="31">
        <f t="shared" si="57"/>
        <v>0</v>
      </c>
      <c r="BI36" s="31">
        <v>0</v>
      </c>
      <c r="BJ36" s="58">
        <v>0</v>
      </c>
      <c r="BK36" s="58">
        <v>0</v>
      </c>
      <c r="BL36" s="31">
        <f t="shared" si="16"/>
        <v>0</v>
      </c>
      <c r="BM36" s="31">
        <f t="shared" si="58"/>
        <v>0</v>
      </c>
      <c r="BN36" s="31">
        <f t="shared" si="58"/>
        <v>0</v>
      </c>
      <c r="BO36" s="31">
        <f t="shared" si="58"/>
        <v>0</v>
      </c>
      <c r="BP36" s="31">
        <f t="shared" si="59"/>
        <v>0</v>
      </c>
      <c r="BQ36" s="31">
        <f t="shared" si="60"/>
        <v>0</v>
      </c>
      <c r="BR36" s="31">
        <f t="shared" si="60"/>
        <v>0</v>
      </c>
      <c r="BS36" s="31">
        <f t="shared" si="60"/>
        <v>0</v>
      </c>
    </row>
    <row r="37" spans="1:71" s="3" customFormat="1" ht="15" customHeight="1" x14ac:dyDescent="0.3">
      <c r="A37" s="35"/>
      <c r="B37" s="33"/>
      <c r="C37" s="37" t="s">
        <v>40</v>
      </c>
      <c r="D37" s="31">
        <f t="shared" si="42"/>
        <v>0</v>
      </c>
      <c r="E37" s="31">
        <v>0</v>
      </c>
      <c r="F37" s="58">
        <v>0</v>
      </c>
      <c r="G37" s="58">
        <v>0</v>
      </c>
      <c r="H37" s="31">
        <f t="shared" si="43"/>
        <v>0</v>
      </c>
      <c r="I37" s="31">
        <v>0</v>
      </c>
      <c r="J37" s="58">
        <v>0</v>
      </c>
      <c r="K37" s="58">
        <v>0</v>
      </c>
      <c r="L37" s="31">
        <f t="shared" si="44"/>
        <v>0</v>
      </c>
      <c r="M37" s="31">
        <v>0</v>
      </c>
      <c r="N37" s="58">
        <v>0</v>
      </c>
      <c r="O37" s="58">
        <v>0</v>
      </c>
      <c r="P37" s="31">
        <f t="shared" si="45"/>
        <v>0</v>
      </c>
      <c r="Q37" s="31">
        <f t="shared" si="46"/>
        <v>0</v>
      </c>
      <c r="R37" s="31">
        <f t="shared" si="46"/>
        <v>0</v>
      </c>
      <c r="S37" s="31">
        <f t="shared" si="46"/>
        <v>0</v>
      </c>
      <c r="T37" s="31">
        <f t="shared" si="47"/>
        <v>0</v>
      </c>
      <c r="U37" s="31">
        <v>0</v>
      </c>
      <c r="V37" s="58">
        <v>0</v>
      </c>
      <c r="W37" s="58">
        <v>0</v>
      </c>
      <c r="X37" s="31">
        <f t="shared" si="48"/>
        <v>0</v>
      </c>
      <c r="Y37" s="31">
        <v>0</v>
      </c>
      <c r="Z37" s="58">
        <v>0</v>
      </c>
      <c r="AA37" s="58">
        <v>0</v>
      </c>
      <c r="AB37" s="31">
        <f t="shared" si="49"/>
        <v>0</v>
      </c>
      <c r="AC37" s="31">
        <v>0</v>
      </c>
      <c r="AD37" s="58">
        <v>0</v>
      </c>
      <c r="AE37" s="58">
        <v>0</v>
      </c>
      <c r="AF37" s="31">
        <f t="shared" si="10"/>
        <v>0</v>
      </c>
      <c r="AG37" s="31">
        <f t="shared" si="50"/>
        <v>0</v>
      </c>
      <c r="AH37" s="31">
        <f t="shared" si="50"/>
        <v>0</v>
      </c>
      <c r="AI37" s="31">
        <f t="shared" si="50"/>
        <v>0</v>
      </c>
      <c r="AJ37" s="31">
        <f t="shared" si="51"/>
        <v>0</v>
      </c>
      <c r="AK37" s="31">
        <v>0</v>
      </c>
      <c r="AL37" s="58">
        <v>0</v>
      </c>
      <c r="AM37" s="58">
        <v>0</v>
      </c>
      <c r="AN37" s="31">
        <f t="shared" si="52"/>
        <v>0</v>
      </c>
      <c r="AO37" s="31">
        <v>0</v>
      </c>
      <c r="AP37" s="58">
        <v>0</v>
      </c>
      <c r="AQ37" s="58">
        <v>0</v>
      </c>
      <c r="AR37" s="31">
        <f t="shared" si="53"/>
        <v>0</v>
      </c>
      <c r="AS37" s="31">
        <v>0</v>
      </c>
      <c r="AT37" s="58">
        <v>0</v>
      </c>
      <c r="AU37" s="58">
        <v>0</v>
      </c>
      <c r="AV37" s="31">
        <f t="shared" si="13"/>
        <v>0</v>
      </c>
      <c r="AW37" s="31">
        <f t="shared" si="54"/>
        <v>0</v>
      </c>
      <c r="AX37" s="31">
        <f t="shared" si="54"/>
        <v>0</v>
      </c>
      <c r="AY37" s="31">
        <f t="shared" si="54"/>
        <v>0</v>
      </c>
      <c r="AZ37" s="31">
        <f t="shared" si="55"/>
        <v>0</v>
      </c>
      <c r="BA37" s="31">
        <v>0</v>
      </c>
      <c r="BB37" s="58">
        <v>0</v>
      </c>
      <c r="BC37" s="58">
        <v>0</v>
      </c>
      <c r="BD37" s="31">
        <f t="shared" si="56"/>
        <v>0</v>
      </c>
      <c r="BE37" s="31">
        <v>0</v>
      </c>
      <c r="BF37" s="58">
        <v>0</v>
      </c>
      <c r="BG37" s="58">
        <v>0</v>
      </c>
      <c r="BH37" s="31">
        <f t="shared" si="57"/>
        <v>0</v>
      </c>
      <c r="BI37" s="31">
        <v>0</v>
      </c>
      <c r="BJ37" s="58">
        <v>0</v>
      </c>
      <c r="BK37" s="58">
        <v>0</v>
      </c>
      <c r="BL37" s="31">
        <f t="shared" si="16"/>
        <v>0</v>
      </c>
      <c r="BM37" s="31">
        <f t="shared" si="58"/>
        <v>0</v>
      </c>
      <c r="BN37" s="31">
        <f t="shared" si="58"/>
        <v>0</v>
      </c>
      <c r="BO37" s="31">
        <f t="shared" si="58"/>
        <v>0</v>
      </c>
      <c r="BP37" s="31">
        <f t="shared" si="59"/>
        <v>0</v>
      </c>
      <c r="BQ37" s="31">
        <f t="shared" si="60"/>
        <v>0</v>
      </c>
      <c r="BR37" s="31">
        <f t="shared" si="60"/>
        <v>0</v>
      </c>
      <c r="BS37" s="31">
        <f t="shared" si="60"/>
        <v>0</v>
      </c>
    </row>
    <row r="38" spans="1:71" s="3" customFormat="1" ht="15" customHeight="1" x14ac:dyDescent="0.3">
      <c r="A38" s="35"/>
      <c r="B38" s="33"/>
      <c r="C38" s="37" t="s">
        <v>41</v>
      </c>
      <c r="D38" s="31">
        <f t="shared" si="42"/>
        <v>0</v>
      </c>
      <c r="E38" s="31">
        <v>0</v>
      </c>
      <c r="F38" s="58">
        <v>0</v>
      </c>
      <c r="G38" s="58">
        <v>0</v>
      </c>
      <c r="H38" s="31">
        <f t="shared" si="43"/>
        <v>0</v>
      </c>
      <c r="I38" s="31">
        <v>0</v>
      </c>
      <c r="J38" s="58">
        <v>0</v>
      </c>
      <c r="K38" s="58">
        <v>0</v>
      </c>
      <c r="L38" s="31">
        <f t="shared" si="44"/>
        <v>0</v>
      </c>
      <c r="M38" s="31">
        <v>0</v>
      </c>
      <c r="N38" s="58">
        <v>0</v>
      </c>
      <c r="O38" s="58">
        <v>0</v>
      </c>
      <c r="P38" s="31">
        <f t="shared" si="45"/>
        <v>0</v>
      </c>
      <c r="Q38" s="31">
        <f t="shared" si="46"/>
        <v>0</v>
      </c>
      <c r="R38" s="31">
        <f t="shared" si="46"/>
        <v>0</v>
      </c>
      <c r="S38" s="31">
        <f t="shared" si="46"/>
        <v>0</v>
      </c>
      <c r="T38" s="31">
        <f t="shared" si="47"/>
        <v>0</v>
      </c>
      <c r="U38" s="31">
        <v>0</v>
      </c>
      <c r="V38" s="58">
        <v>0</v>
      </c>
      <c r="W38" s="58">
        <v>0</v>
      </c>
      <c r="X38" s="31">
        <f t="shared" si="48"/>
        <v>0</v>
      </c>
      <c r="Y38" s="31">
        <v>0</v>
      </c>
      <c r="Z38" s="58">
        <v>0</v>
      </c>
      <c r="AA38" s="58">
        <v>0</v>
      </c>
      <c r="AB38" s="31">
        <f t="shared" si="49"/>
        <v>0</v>
      </c>
      <c r="AC38" s="31">
        <v>0</v>
      </c>
      <c r="AD38" s="58">
        <v>0</v>
      </c>
      <c r="AE38" s="58">
        <v>0</v>
      </c>
      <c r="AF38" s="31">
        <f t="shared" si="10"/>
        <v>0</v>
      </c>
      <c r="AG38" s="31">
        <f t="shared" si="50"/>
        <v>0</v>
      </c>
      <c r="AH38" s="31">
        <f t="shared" si="50"/>
        <v>0</v>
      </c>
      <c r="AI38" s="31">
        <f t="shared" si="50"/>
        <v>0</v>
      </c>
      <c r="AJ38" s="31">
        <f t="shared" si="51"/>
        <v>0</v>
      </c>
      <c r="AK38" s="31">
        <v>0</v>
      </c>
      <c r="AL38" s="58">
        <v>0</v>
      </c>
      <c r="AM38" s="58">
        <v>0</v>
      </c>
      <c r="AN38" s="31">
        <f t="shared" si="52"/>
        <v>0</v>
      </c>
      <c r="AO38" s="31">
        <v>0</v>
      </c>
      <c r="AP38" s="58">
        <v>0</v>
      </c>
      <c r="AQ38" s="58">
        <v>0</v>
      </c>
      <c r="AR38" s="31">
        <f t="shared" si="53"/>
        <v>0</v>
      </c>
      <c r="AS38" s="31">
        <v>0</v>
      </c>
      <c r="AT38" s="58">
        <v>0</v>
      </c>
      <c r="AU38" s="58">
        <v>0</v>
      </c>
      <c r="AV38" s="31">
        <f t="shared" si="13"/>
        <v>0</v>
      </c>
      <c r="AW38" s="31">
        <f t="shared" si="54"/>
        <v>0</v>
      </c>
      <c r="AX38" s="31">
        <f t="shared" si="54"/>
        <v>0</v>
      </c>
      <c r="AY38" s="31">
        <f t="shared" si="54"/>
        <v>0</v>
      </c>
      <c r="AZ38" s="31">
        <f t="shared" si="55"/>
        <v>0</v>
      </c>
      <c r="BA38" s="31">
        <v>0</v>
      </c>
      <c r="BB38" s="58">
        <v>0</v>
      </c>
      <c r="BC38" s="58">
        <v>0</v>
      </c>
      <c r="BD38" s="31">
        <f t="shared" si="56"/>
        <v>0</v>
      </c>
      <c r="BE38" s="31">
        <v>0</v>
      </c>
      <c r="BF38" s="58">
        <v>0</v>
      </c>
      <c r="BG38" s="58">
        <v>0</v>
      </c>
      <c r="BH38" s="31">
        <f t="shared" si="57"/>
        <v>0</v>
      </c>
      <c r="BI38" s="31">
        <v>0</v>
      </c>
      <c r="BJ38" s="58">
        <v>0</v>
      </c>
      <c r="BK38" s="58">
        <v>0</v>
      </c>
      <c r="BL38" s="31">
        <f t="shared" si="16"/>
        <v>0</v>
      </c>
      <c r="BM38" s="31">
        <f t="shared" si="58"/>
        <v>0</v>
      </c>
      <c r="BN38" s="31">
        <f t="shared" si="58"/>
        <v>0</v>
      </c>
      <c r="BO38" s="31">
        <f t="shared" si="58"/>
        <v>0</v>
      </c>
      <c r="BP38" s="31">
        <f t="shared" si="59"/>
        <v>0</v>
      </c>
      <c r="BQ38" s="31">
        <f t="shared" si="60"/>
        <v>0</v>
      </c>
      <c r="BR38" s="31">
        <f t="shared" si="60"/>
        <v>0</v>
      </c>
      <c r="BS38" s="31">
        <f t="shared" si="60"/>
        <v>0</v>
      </c>
    </row>
    <row r="39" spans="1:71" s="3" customFormat="1" ht="15" customHeight="1" x14ac:dyDescent="0.3">
      <c r="A39" s="35"/>
      <c r="B39" s="33"/>
      <c r="C39" s="37" t="s">
        <v>42</v>
      </c>
      <c r="D39" s="31">
        <f t="shared" si="42"/>
        <v>0</v>
      </c>
      <c r="E39" s="31">
        <v>0</v>
      </c>
      <c r="F39" s="58">
        <v>0</v>
      </c>
      <c r="G39" s="58">
        <v>0</v>
      </c>
      <c r="H39" s="31">
        <f t="shared" si="43"/>
        <v>0</v>
      </c>
      <c r="I39" s="31">
        <v>0</v>
      </c>
      <c r="J39" s="58">
        <v>0</v>
      </c>
      <c r="K39" s="58">
        <v>0</v>
      </c>
      <c r="L39" s="31">
        <f t="shared" si="44"/>
        <v>0</v>
      </c>
      <c r="M39" s="31">
        <v>0</v>
      </c>
      <c r="N39" s="58">
        <v>0</v>
      </c>
      <c r="O39" s="58">
        <v>0</v>
      </c>
      <c r="P39" s="31">
        <f t="shared" si="45"/>
        <v>0</v>
      </c>
      <c r="Q39" s="31">
        <f t="shared" si="46"/>
        <v>0</v>
      </c>
      <c r="R39" s="31">
        <f t="shared" si="46"/>
        <v>0</v>
      </c>
      <c r="S39" s="31">
        <f t="shared" si="46"/>
        <v>0</v>
      </c>
      <c r="T39" s="31">
        <f t="shared" si="47"/>
        <v>0</v>
      </c>
      <c r="U39" s="31">
        <v>0</v>
      </c>
      <c r="V39" s="58">
        <v>0</v>
      </c>
      <c r="W39" s="58">
        <v>0</v>
      </c>
      <c r="X39" s="31">
        <f t="shared" si="48"/>
        <v>0</v>
      </c>
      <c r="Y39" s="31">
        <v>0</v>
      </c>
      <c r="Z39" s="58">
        <v>0</v>
      </c>
      <c r="AA39" s="58">
        <v>0</v>
      </c>
      <c r="AB39" s="31">
        <f t="shared" si="49"/>
        <v>0</v>
      </c>
      <c r="AC39" s="31">
        <v>0</v>
      </c>
      <c r="AD39" s="58">
        <v>0</v>
      </c>
      <c r="AE39" s="58">
        <v>0</v>
      </c>
      <c r="AF39" s="31">
        <f t="shared" si="10"/>
        <v>0</v>
      </c>
      <c r="AG39" s="31">
        <f t="shared" si="50"/>
        <v>0</v>
      </c>
      <c r="AH39" s="31">
        <f t="shared" si="50"/>
        <v>0</v>
      </c>
      <c r="AI39" s="31">
        <f t="shared" si="50"/>
        <v>0</v>
      </c>
      <c r="AJ39" s="31">
        <f t="shared" si="51"/>
        <v>0</v>
      </c>
      <c r="AK39" s="31">
        <v>0</v>
      </c>
      <c r="AL39" s="58">
        <v>0</v>
      </c>
      <c r="AM39" s="58">
        <v>0</v>
      </c>
      <c r="AN39" s="31">
        <f t="shared" si="52"/>
        <v>0</v>
      </c>
      <c r="AO39" s="31">
        <v>0</v>
      </c>
      <c r="AP39" s="58">
        <v>0</v>
      </c>
      <c r="AQ39" s="58">
        <v>0</v>
      </c>
      <c r="AR39" s="31">
        <f t="shared" si="53"/>
        <v>0</v>
      </c>
      <c r="AS39" s="31">
        <v>0</v>
      </c>
      <c r="AT39" s="58">
        <v>0</v>
      </c>
      <c r="AU39" s="58">
        <v>0</v>
      </c>
      <c r="AV39" s="31">
        <f t="shared" si="13"/>
        <v>0</v>
      </c>
      <c r="AW39" s="31">
        <f t="shared" si="54"/>
        <v>0</v>
      </c>
      <c r="AX39" s="31">
        <f t="shared" si="54"/>
        <v>0</v>
      </c>
      <c r="AY39" s="31">
        <f t="shared" si="54"/>
        <v>0</v>
      </c>
      <c r="AZ39" s="31">
        <f t="shared" si="55"/>
        <v>0</v>
      </c>
      <c r="BA39" s="31">
        <v>0</v>
      </c>
      <c r="BB39" s="58">
        <v>0</v>
      </c>
      <c r="BC39" s="58">
        <v>0</v>
      </c>
      <c r="BD39" s="31">
        <f t="shared" si="56"/>
        <v>0</v>
      </c>
      <c r="BE39" s="31">
        <v>0</v>
      </c>
      <c r="BF39" s="58">
        <v>0</v>
      </c>
      <c r="BG39" s="58">
        <v>0</v>
      </c>
      <c r="BH39" s="31">
        <f t="shared" si="57"/>
        <v>0</v>
      </c>
      <c r="BI39" s="31">
        <v>0</v>
      </c>
      <c r="BJ39" s="58">
        <v>0</v>
      </c>
      <c r="BK39" s="58">
        <v>0</v>
      </c>
      <c r="BL39" s="31">
        <f t="shared" si="16"/>
        <v>0</v>
      </c>
      <c r="BM39" s="31">
        <f t="shared" si="58"/>
        <v>0</v>
      </c>
      <c r="BN39" s="31">
        <f t="shared" si="58"/>
        <v>0</v>
      </c>
      <c r="BO39" s="31">
        <f t="shared" si="58"/>
        <v>0</v>
      </c>
      <c r="BP39" s="31">
        <f t="shared" si="59"/>
        <v>0</v>
      </c>
      <c r="BQ39" s="31">
        <f t="shared" si="60"/>
        <v>0</v>
      </c>
      <c r="BR39" s="31">
        <f t="shared" si="60"/>
        <v>0</v>
      </c>
      <c r="BS39" s="31">
        <f t="shared" si="60"/>
        <v>0</v>
      </c>
    </row>
    <row r="40" spans="1:71" s="3" customFormat="1" ht="15" customHeight="1" x14ac:dyDescent="0.3">
      <c r="A40" s="35"/>
      <c r="B40" s="33"/>
      <c r="C40" s="37" t="s">
        <v>43</v>
      </c>
      <c r="D40" s="31">
        <f t="shared" si="42"/>
        <v>0</v>
      </c>
      <c r="E40" s="31">
        <v>0</v>
      </c>
      <c r="F40" s="58">
        <v>0</v>
      </c>
      <c r="G40" s="58">
        <v>0</v>
      </c>
      <c r="H40" s="31">
        <f t="shared" si="43"/>
        <v>0</v>
      </c>
      <c r="I40" s="31">
        <v>0</v>
      </c>
      <c r="J40" s="58">
        <v>0</v>
      </c>
      <c r="K40" s="58">
        <v>0</v>
      </c>
      <c r="L40" s="31">
        <f t="shared" si="44"/>
        <v>0</v>
      </c>
      <c r="M40" s="31">
        <v>0</v>
      </c>
      <c r="N40" s="58">
        <v>0</v>
      </c>
      <c r="O40" s="58">
        <v>0</v>
      </c>
      <c r="P40" s="31">
        <f t="shared" si="45"/>
        <v>0</v>
      </c>
      <c r="Q40" s="31">
        <f t="shared" si="46"/>
        <v>0</v>
      </c>
      <c r="R40" s="31">
        <f t="shared" si="46"/>
        <v>0</v>
      </c>
      <c r="S40" s="31">
        <f t="shared" si="46"/>
        <v>0</v>
      </c>
      <c r="T40" s="31">
        <f t="shared" si="47"/>
        <v>0</v>
      </c>
      <c r="U40" s="31">
        <v>0</v>
      </c>
      <c r="V40" s="58">
        <v>0</v>
      </c>
      <c r="W40" s="58">
        <v>0</v>
      </c>
      <c r="X40" s="31">
        <f t="shared" si="48"/>
        <v>0</v>
      </c>
      <c r="Y40" s="31">
        <v>0</v>
      </c>
      <c r="Z40" s="58">
        <v>0</v>
      </c>
      <c r="AA40" s="58">
        <v>0</v>
      </c>
      <c r="AB40" s="31">
        <f t="shared" si="49"/>
        <v>0</v>
      </c>
      <c r="AC40" s="31">
        <v>0</v>
      </c>
      <c r="AD40" s="58">
        <v>0</v>
      </c>
      <c r="AE40" s="58">
        <v>0</v>
      </c>
      <c r="AF40" s="31">
        <f t="shared" si="10"/>
        <v>0</v>
      </c>
      <c r="AG40" s="31">
        <f t="shared" si="50"/>
        <v>0</v>
      </c>
      <c r="AH40" s="31">
        <f t="shared" si="50"/>
        <v>0</v>
      </c>
      <c r="AI40" s="31">
        <f t="shared" si="50"/>
        <v>0</v>
      </c>
      <c r="AJ40" s="31">
        <f t="shared" si="51"/>
        <v>0</v>
      </c>
      <c r="AK40" s="31">
        <v>0</v>
      </c>
      <c r="AL40" s="58">
        <v>0</v>
      </c>
      <c r="AM40" s="58">
        <v>0</v>
      </c>
      <c r="AN40" s="31">
        <f t="shared" si="52"/>
        <v>0</v>
      </c>
      <c r="AO40" s="31">
        <v>0</v>
      </c>
      <c r="AP40" s="58">
        <v>0</v>
      </c>
      <c r="AQ40" s="58">
        <v>0</v>
      </c>
      <c r="AR40" s="31">
        <f t="shared" si="53"/>
        <v>0</v>
      </c>
      <c r="AS40" s="31">
        <v>0</v>
      </c>
      <c r="AT40" s="58">
        <v>0</v>
      </c>
      <c r="AU40" s="58">
        <v>0</v>
      </c>
      <c r="AV40" s="31">
        <f t="shared" si="13"/>
        <v>0</v>
      </c>
      <c r="AW40" s="31">
        <f t="shared" si="54"/>
        <v>0</v>
      </c>
      <c r="AX40" s="31">
        <f t="shared" si="54"/>
        <v>0</v>
      </c>
      <c r="AY40" s="31">
        <f t="shared" si="54"/>
        <v>0</v>
      </c>
      <c r="AZ40" s="31">
        <f t="shared" si="55"/>
        <v>0</v>
      </c>
      <c r="BA40" s="31">
        <v>0</v>
      </c>
      <c r="BB40" s="58">
        <v>0</v>
      </c>
      <c r="BC40" s="58">
        <v>0</v>
      </c>
      <c r="BD40" s="31">
        <f t="shared" si="56"/>
        <v>0</v>
      </c>
      <c r="BE40" s="31">
        <v>0</v>
      </c>
      <c r="BF40" s="58">
        <v>0</v>
      </c>
      <c r="BG40" s="58">
        <v>0</v>
      </c>
      <c r="BH40" s="31">
        <f t="shared" si="57"/>
        <v>0</v>
      </c>
      <c r="BI40" s="31">
        <v>0</v>
      </c>
      <c r="BJ40" s="58">
        <v>0</v>
      </c>
      <c r="BK40" s="58">
        <v>0</v>
      </c>
      <c r="BL40" s="31">
        <f t="shared" si="16"/>
        <v>0</v>
      </c>
      <c r="BM40" s="31">
        <f t="shared" si="58"/>
        <v>0</v>
      </c>
      <c r="BN40" s="31">
        <f t="shared" si="58"/>
        <v>0</v>
      </c>
      <c r="BO40" s="31">
        <f t="shared" si="58"/>
        <v>0</v>
      </c>
      <c r="BP40" s="31">
        <f t="shared" si="59"/>
        <v>0</v>
      </c>
      <c r="BQ40" s="31">
        <f t="shared" si="60"/>
        <v>0</v>
      </c>
      <c r="BR40" s="31">
        <f t="shared" si="60"/>
        <v>0</v>
      </c>
      <c r="BS40" s="31">
        <f t="shared" si="60"/>
        <v>0</v>
      </c>
    </row>
    <row r="41" spans="1:71" s="3" customFormat="1" ht="15" customHeight="1" x14ac:dyDescent="0.3">
      <c r="A41" s="35"/>
      <c r="B41" s="33"/>
      <c r="C41" s="37" t="s">
        <v>44</v>
      </c>
      <c r="D41" s="31">
        <f t="shared" si="42"/>
        <v>0</v>
      </c>
      <c r="E41" s="31">
        <v>0</v>
      </c>
      <c r="F41" s="58">
        <v>0</v>
      </c>
      <c r="G41" s="58">
        <v>0</v>
      </c>
      <c r="H41" s="31">
        <f t="shared" si="43"/>
        <v>0</v>
      </c>
      <c r="I41" s="31">
        <v>0</v>
      </c>
      <c r="J41" s="58">
        <v>0</v>
      </c>
      <c r="K41" s="58">
        <v>0</v>
      </c>
      <c r="L41" s="31">
        <f t="shared" si="44"/>
        <v>0</v>
      </c>
      <c r="M41" s="31">
        <v>0</v>
      </c>
      <c r="N41" s="58">
        <v>0</v>
      </c>
      <c r="O41" s="58">
        <v>0</v>
      </c>
      <c r="P41" s="31">
        <f t="shared" si="45"/>
        <v>0</v>
      </c>
      <c r="Q41" s="31">
        <f t="shared" si="46"/>
        <v>0</v>
      </c>
      <c r="R41" s="31">
        <f t="shared" si="46"/>
        <v>0</v>
      </c>
      <c r="S41" s="31">
        <f t="shared" si="46"/>
        <v>0</v>
      </c>
      <c r="T41" s="31">
        <f t="shared" si="47"/>
        <v>0</v>
      </c>
      <c r="U41" s="31">
        <v>0</v>
      </c>
      <c r="V41" s="58">
        <v>0</v>
      </c>
      <c r="W41" s="58">
        <v>0</v>
      </c>
      <c r="X41" s="31">
        <f t="shared" si="48"/>
        <v>0</v>
      </c>
      <c r="Y41" s="31">
        <v>0</v>
      </c>
      <c r="Z41" s="58">
        <v>0</v>
      </c>
      <c r="AA41" s="58">
        <v>0</v>
      </c>
      <c r="AB41" s="31">
        <f t="shared" si="49"/>
        <v>0</v>
      </c>
      <c r="AC41" s="31">
        <v>0</v>
      </c>
      <c r="AD41" s="58">
        <v>0</v>
      </c>
      <c r="AE41" s="58">
        <v>0</v>
      </c>
      <c r="AF41" s="31">
        <f t="shared" si="10"/>
        <v>0</v>
      </c>
      <c r="AG41" s="31">
        <f t="shared" si="50"/>
        <v>0</v>
      </c>
      <c r="AH41" s="31">
        <f t="shared" si="50"/>
        <v>0</v>
      </c>
      <c r="AI41" s="31">
        <f t="shared" si="50"/>
        <v>0</v>
      </c>
      <c r="AJ41" s="31">
        <f t="shared" si="51"/>
        <v>0</v>
      </c>
      <c r="AK41" s="31">
        <v>0</v>
      </c>
      <c r="AL41" s="58">
        <v>0</v>
      </c>
      <c r="AM41" s="58">
        <v>0</v>
      </c>
      <c r="AN41" s="31">
        <f t="shared" si="52"/>
        <v>0</v>
      </c>
      <c r="AO41" s="31">
        <v>0</v>
      </c>
      <c r="AP41" s="58">
        <v>0</v>
      </c>
      <c r="AQ41" s="58">
        <v>0</v>
      </c>
      <c r="AR41" s="31">
        <f t="shared" si="53"/>
        <v>0</v>
      </c>
      <c r="AS41" s="31">
        <v>0</v>
      </c>
      <c r="AT41" s="58">
        <v>0</v>
      </c>
      <c r="AU41" s="58">
        <v>0</v>
      </c>
      <c r="AV41" s="31">
        <f t="shared" si="13"/>
        <v>0</v>
      </c>
      <c r="AW41" s="31">
        <f t="shared" si="54"/>
        <v>0</v>
      </c>
      <c r="AX41" s="31">
        <f t="shared" si="54"/>
        <v>0</v>
      </c>
      <c r="AY41" s="31">
        <f t="shared" si="54"/>
        <v>0</v>
      </c>
      <c r="AZ41" s="31">
        <f t="shared" si="55"/>
        <v>0</v>
      </c>
      <c r="BA41" s="31">
        <v>0</v>
      </c>
      <c r="BB41" s="58">
        <v>0</v>
      </c>
      <c r="BC41" s="58">
        <v>0</v>
      </c>
      <c r="BD41" s="31">
        <f t="shared" si="56"/>
        <v>0</v>
      </c>
      <c r="BE41" s="31">
        <v>0</v>
      </c>
      <c r="BF41" s="58">
        <v>0</v>
      </c>
      <c r="BG41" s="58">
        <v>0</v>
      </c>
      <c r="BH41" s="31">
        <f t="shared" si="57"/>
        <v>0</v>
      </c>
      <c r="BI41" s="31">
        <v>0</v>
      </c>
      <c r="BJ41" s="58">
        <v>0</v>
      </c>
      <c r="BK41" s="58">
        <v>0</v>
      </c>
      <c r="BL41" s="31">
        <f t="shared" si="16"/>
        <v>0</v>
      </c>
      <c r="BM41" s="31">
        <f t="shared" si="58"/>
        <v>0</v>
      </c>
      <c r="BN41" s="31">
        <f t="shared" si="58"/>
        <v>0</v>
      </c>
      <c r="BO41" s="31">
        <f t="shared" si="58"/>
        <v>0</v>
      </c>
      <c r="BP41" s="31">
        <f t="shared" si="59"/>
        <v>0</v>
      </c>
      <c r="BQ41" s="31">
        <f t="shared" si="60"/>
        <v>0</v>
      </c>
      <c r="BR41" s="31">
        <f t="shared" si="60"/>
        <v>0</v>
      </c>
      <c r="BS41" s="31">
        <f t="shared" si="60"/>
        <v>0</v>
      </c>
    </row>
    <row r="42" spans="1:71" s="3" customFormat="1" ht="15" customHeight="1" x14ac:dyDescent="0.3">
      <c r="A42" s="35"/>
      <c r="B42" s="33"/>
      <c r="C42" s="34" t="s">
        <v>45</v>
      </c>
      <c r="D42" s="31">
        <f t="shared" si="42"/>
        <v>0</v>
      </c>
      <c r="E42" s="31">
        <v>0</v>
      </c>
      <c r="F42" s="58">
        <v>0</v>
      </c>
      <c r="G42" s="58">
        <v>0</v>
      </c>
      <c r="H42" s="31">
        <f t="shared" si="43"/>
        <v>0</v>
      </c>
      <c r="I42" s="31">
        <v>0</v>
      </c>
      <c r="J42" s="58">
        <v>0</v>
      </c>
      <c r="K42" s="58">
        <v>0</v>
      </c>
      <c r="L42" s="31">
        <f t="shared" si="44"/>
        <v>0</v>
      </c>
      <c r="M42" s="31">
        <v>0</v>
      </c>
      <c r="N42" s="58">
        <v>0</v>
      </c>
      <c r="O42" s="58">
        <v>0</v>
      </c>
      <c r="P42" s="31">
        <f t="shared" si="45"/>
        <v>0</v>
      </c>
      <c r="Q42" s="31">
        <f t="shared" si="46"/>
        <v>0</v>
      </c>
      <c r="R42" s="31">
        <f t="shared" si="46"/>
        <v>0</v>
      </c>
      <c r="S42" s="31">
        <f t="shared" si="46"/>
        <v>0</v>
      </c>
      <c r="T42" s="31">
        <f t="shared" si="47"/>
        <v>0</v>
      </c>
      <c r="U42" s="31">
        <v>0</v>
      </c>
      <c r="V42" s="58">
        <v>0</v>
      </c>
      <c r="W42" s="58">
        <v>0</v>
      </c>
      <c r="X42" s="31">
        <f t="shared" si="48"/>
        <v>0</v>
      </c>
      <c r="Y42" s="31">
        <v>0</v>
      </c>
      <c r="Z42" s="58">
        <v>0</v>
      </c>
      <c r="AA42" s="58">
        <v>0</v>
      </c>
      <c r="AB42" s="31">
        <f t="shared" si="49"/>
        <v>0</v>
      </c>
      <c r="AC42" s="31">
        <v>0</v>
      </c>
      <c r="AD42" s="58">
        <v>0</v>
      </c>
      <c r="AE42" s="58">
        <v>0</v>
      </c>
      <c r="AF42" s="31">
        <f t="shared" si="10"/>
        <v>0</v>
      </c>
      <c r="AG42" s="31">
        <f t="shared" si="50"/>
        <v>0</v>
      </c>
      <c r="AH42" s="31">
        <f t="shared" si="50"/>
        <v>0</v>
      </c>
      <c r="AI42" s="31">
        <f t="shared" si="50"/>
        <v>0</v>
      </c>
      <c r="AJ42" s="31">
        <f t="shared" si="51"/>
        <v>0</v>
      </c>
      <c r="AK42" s="31">
        <v>0</v>
      </c>
      <c r="AL42" s="58">
        <v>0</v>
      </c>
      <c r="AM42" s="58">
        <v>0</v>
      </c>
      <c r="AN42" s="31">
        <f t="shared" si="52"/>
        <v>0</v>
      </c>
      <c r="AO42" s="31">
        <v>0</v>
      </c>
      <c r="AP42" s="58">
        <v>0</v>
      </c>
      <c r="AQ42" s="58">
        <v>0</v>
      </c>
      <c r="AR42" s="31">
        <f t="shared" si="53"/>
        <v>0</v>
      </c>
      <c r="AS42" s="31">
        <v>0</v>
      </c>
      <c r="AT42" s="58">
        <v>0</v>
      </c>
      <c r="AU42" s="58">
        <v>0</v>
      </c>
      <c r="AV42" s="31">
        <f t="shared" si="13"/>
        <v>0</v>
      </c>
      <c r="AW42" s="31">
        <f t="shared" si="54"/>
        <v>0</v>
      </c>
      <c r="AX42" s="31">
        <f t="shared" si="54"/>
        <v>0</v>
      </c>
      <c r="AY42" s="31">
        <f t="shared" si="54"/>
        <v>0</v>
      </c>
      <c r="AZ42" s="31">
        <f t="shared" si="55"/>
        <v>0</v>
      </c>
      <c r="BA42" s="31">
        <v>0</v>
      </c>
      <c r="BB42" s="58">
        <v>0</v>
      </c>
      <c r="BC42" s="58">
        <v>0</v>
      </c>
      <c r="BD42" s="31">
        <f t="shared" si="56"/>
        <v>0</v>
      </c>
      <c r="BE42" s="31">
        <v>0</v>
      </c>
      <c r="BF42" s="58">
        <v>0</v>
      </c>
      <c r="BG42" s="58">
        <v>0</v>
      </c>
      <c r="BH42" s="31">
        <f t="shared" si="57"/>
        <v>0</v>
      </c>
      <c r="BI42" s="31">
        <v>0</v>
      </c>
      <c r="BJ42" s="58">
        <v>0</v>
      </c>
      <c r="BK42" s="58">
        <v>0</v>
      </c>
      <c r="BL42" s="31">
        <f t="shared" si="16"/>
        <v>0</v>
      </c>
      <c r="BM42" s="31">
        <f t="shared" si="58"/>
        <v>0</v>
      </c>
      <c r="BN42" s="31">
        <f t="shared" si="58"/>
        <v>0</v>
      </c>
      <c r="BO42" s="31">
        <f t="shared" si="58"/>
        <v>0</v>
      </c>
      <c r="BP42" s="31">
        <f t="shared" si="59"/>
        <v>0</v>
      </c>
      <c r="BQ42" s="31">
        <f t="shared" si="60"/>
        <v>0</v>
      </c>
      <c r="BR42" s="31">
        <f t="shared" si="60"/>
        <v>0</v>
      </c>
      <c r="BS42" s="31">
        <f t="shared" si="60"/>
        <v>0</v>
      </c>
    </row>
    <row r="43" spans="1:71" s="3" customFormat="1" ht="15" customHeight="1" x14ac:dyDescent="0.3">
      <c r="A43" s="35"/>
      <c r="B43" s="33"/>
      <c r="C43" s="34" t="s">
        <v>27</v>
      </c>
      <c r="D43" s="31">
        <f t="shared" si="42"/>
        <v>0</v>
      </c>
      <c r="E43" s="31">
        <v>0</v>
      </c>
      <c r="F43" s="58">
        <v>0</v>
      </c>
      <c r="G43" s="58">
        <v>0</v>
      </c>
      <c r="H43" s="31">
        <f t="shared" si="43"/>
        <v>0</v>
      </c>
      <c r="I43" s="31">
        <v>0</v>
      </c>
      <c r="J43" s="58">
        <v>0</v>
      </c>
      <c r="K43" s="58">
        <v>0</v>
      </c>
      <c r="L43" s="31">
        <f t="shared" si="44"/>
        <v>0</v>
      </c>
      <c r="M43" s="31">
        <v>0</v>
      </c>
      <c r="N43" s="58">
        <v>0</v>
      </c>
      <c r="O43" s="58">
        <v>0</v>
      </c>
      <c r="P43" s="31">
        <f t="shared" si="45"/>
        <v>0</v>
      </c>
      <c r="Q43" s="31">
        <f t="shared" si="46"/>
        <v>0</v>
      </c>
      <c r="R43" s="31">
        <f t="shared" si="46"/>
        <v>0</v>
      </c>
      <c r="S43" s="31">
        <f t="shared" si="46"/>
        <v>0</v>
      </c>
      <c r="T43" s="31">
        <f t="shared" si="47"/>
        <v>0</v>
      </c>
      <c r="U43" s="31">
        <v>0</v>
      </c>
      <c r="V43" s="58">
        <v>0</v>
      </c>
      <c r="W43" s="58">
        <v>0</v>
      </c>
      <c r="X43" s="31">
        <f t="shared" si="48"/>
        <v>0</v>
      </c>
      <c r="Y43" s="31">
        <v>0</v>
      </c>
      <c r="Z43" s="58">
        <v>0</v>
      </c>
      <c r="AA43" s="58">
        <v>0</v>
      </c>
      <c r="AB43" s="31">
        <f t="shared" si="49"/>
        <v>0</v>
      </c>
      <c r="AC43" s="31">
        <v>0</v>
      </c>
      <c r="AD43" s="58">
        <v>0</v>
      </c>
      <c r="AE43" s="58">
        <v>0</v>
      </c>
      <c r="AF43" s="31">
        <f t="shared" si="10"/>
        <v>0</v>
      </c>
      <c r="AG43" s="31">
        <f t="shared" si="50"/>
        <v>0</v>
      </c>
      <c r="AH43" s="31">
        <f t="shared" si="50"/>
        <v>0</v>
      </c>
      <c r="AI43" s="31">
        <f t="shared" si="50"/>
        <v>0</v>
      </c>
      <c r="AJ43" s="31">
        <f t="shared" si="51"/>
        <v>0</v>
      </c>
      <c r="AK43" s="31">
        <v>0</v>
      </c>
      <c r="AL43" s="58">
        <v>0</v>
      </c>
      <c r="AM43" s="58">
        <v>0</v>
      </c>
      <c r="AN43" s="31">
        <f t="shared" si="52"/>
        <v>0</v>
      </c>
      <c r="AO43" s="31">
        <v>0</v>
      </c>
      <c r="AP43" s="58">
        <v>0</v>
      </c>
      <c r="AQ43" s="58">
        <v>0</v>
      </c>
      <c r="AR43" s="31">
        <f t="shared" si="53"/>
        <v>0</v>
      </c>
      <c r="AS43" s="31">
        <v>0</v>
      </c>
      <c r="AT43" s="58">
        <v>0</v>
      </c>
      <c r="AU43" s="58">
        <v>0</v>
      </c>
      <c r="AV43" s="31">
        <f t="shared" si="13"/>
        <v>0</v>
      </c>
      <c r="AW43" s="31">
        <f t="shared" si="54"/>
        <v>0</v>
      </c>
      <c r="AX43" s="31">
        <f t="shared" si="54"/>
        <v>0</v>
      </c>
      <c r="AY43" s="31">
        <f t="shared" si="54"/>
        <v>0</v>
      </c>
      <c r="AZ43" s="31">
        <f t="shared" si="55"/>
        <v>0</v>
      </c>
      <c r="BA43" s="31">
        <v>0</v>
      </c>
      <c r="BB43" s="58">
        <v>0</v>
      </c>
      <c r="BC43" s="58">
        <v>0</v>
      </c>
      <c r="BD43" s="31">
        <f t="shared" si="56"/>
        <v>0</v>
      </c>
      <c r="BE43" s="31">
        <v>0</v>
      </c>
      <c r="BF43" s="58">
        <v>0</v>
      </c>
      <c r="BG43" s="58">
        <v>0</v>
      </c>
      <c r="BH43" s="31">
        <f t="shared" si="57"/>
        <v>0</v>
      </c>
      <c r="BI43" s="31">
        <v>0</v>
      </c>
      <c r="BJ43" s="58">
        <v>0</v>
      </c>
      <c r="BK43" s="58">
        <v>0</v>
      </c>
      <c r="BL43" s="31">
        <f t="shared" si="16"/>
        <v>0</v>
      </c>
      <c r="BM43" s="31">
        <f t="shared" si="58"/>
        <v>0</v>
      </c>
      <c r="BN43" s="31">
        <f t="shared" si="58"/>
        <v>0</v>
      </c>
      <c r="BO43" s="31">
        <f t="shared" si="58"/>
        <v>0</v>
      </c>
      <c r="BP43" s="31">
        <f t="shared" si="59"/>
        <v>0</v>
      </c>
      <c r="BQ43" s="31">
        <f t="shared" si="60"/>
        <v>0</v>
      </c>
      <c r="BR43" s="31">
        <f t="shared" si="60"/>
        <v>0</v>
      </c>
      <c r="BS43" s="31">
        <f t="shared" si="60"/>
        <v>0</v>
      </c>
    </row>
    <row r="44" spans="1:71" s="3" customFormat="1" ht="15" customHeight="1" x14ac:dyDescent="0.3">
      <c r="A44" s="35"/>
      <c r="B44" s="33"/>
      <c r="C44" s="3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57"/>
      <c r="BQ44" s="57"/>
      <c r="BR44" s="57"/>
      <c r="BS44" s="57"/>
    </row>
    <row r="45" spans="1:71" s="3" customFormat="1" ht="15" customHeight="1" x14ac:dyDescent="0.3">
      <c r="A45" s="32"/>
      <c r="B45" s="33" t="s">
        <v>46</v>
      </c>
      <c r="C45" s="34"/>
      <c r="D45" s="31">
        <f t="shared" ref="D45:D53" si="61">SUM(E45:G45)</f>
        <v>2862</v>
      </c>
      <c r="E45" s="31">
        <f>+E46+E49+E50+E53+E56+E57</f>
        <v>1238</v>
      </c>
      <c r="F45" s="31">
        <f>+F46+F49+F50+F53+F56+F57</f>
        <v>1236</v>
      </c>
      <c r="G45" s="31">
        <f>+G46+G49+G50+G53+G56+G57</f>
        <v>388</v>
      </c>
      <c r="H45" s="31">
        <f t="shared" ref="H45:H53" si="62">SUM(I45:K45)</f>
        <v>4274</v>
      </c>
      <c r="I45" s="31">
        <f>+I46+I49+I50+I53+I56+I57</f>
        <v>1579</v>
      </c>
      <c r="J45" s="31">
        <f>+J46+J49+J50+J53+J56+J57</f>
        <v>1579</v>
      </c>
      <c r="K45" s="31">
        <f>+K46+K49+K50+K53+K56+K57</f>
        <v>1116</v>
      </c>
      <c r="L45" s="31">
        <f t="shared" ref="L45:L53" si="63">SUM(M45:O45)</f>
        <v>4344</v>
      </c>
      <c r="M45" s="31">
        <f>+M46+M49+M50+M53+M56+M57</f>
        <v>1969</v>
      </c>
      <c r="N45" s="31">
        <f>+N46+N49+N50+N53+N56+N57</f>
        <v>1969</v>
      </c>
      <c r="O45" s="31">
        <f>+O46+O49+O50+O53+O56+O57</f>
        <v>406</v>
      </c>
      <c r="P45" s="31">
        <f t="shared" ref="P45:P53" si="64">SUM(Q45:S45)</f>
        <v>11480</v>
      </c>
      <c r="Q45" s="31">
        <f>+Q46+Q49+Q50+Q53+Q56+Q57</f>
        <v>4786</v>
      </c>
      <c r="R45" s="31">
        <f>+R46+R49+R50+R53+R56+R57</f>
        <v>4784</v>
      </c>
      <c r="S45" s="31">
        <f>+S46+S49+S50+S53+S56+S57</f>
        <v>1910</v>
      </c>
      <c r="T45" s="31">
        <f t="shared" ref="T45:T53" si="65">SUM(U45:W45)</f>
        <v>8044</v>
      </c>
      <c r="U45" s="31">
        <f>+U46+U49+U50+U53+U56+U57</f>
        <v>4022</v>
      </c>
      <c r="V45" s="31">
        <f>+V46+V49+V50+V53+V56+V57</f>
        <v>4022</v>
      </c>
      <c r="W45" s="31">
        <f>+W46+W49+W50+W53+W56+W57</f>
        <v>0</v>
      </c>
      <c r="X45" s="31">
        <f t="shared" ref="X45:X53" si="66">SUM(Y45:AA45)</f>
        <v>8022</v>
      </c>
      <c r="Y45" s="31">
        <f>+Y46+Y49+Y50+Y53+Y56+Y57</f>
        <v>4011</v>
      </c>
      <c r="Z45" s="31">
        <f>+Z46+Z49+Z50+Z53+Z56+Z57</f>
        <v>4011</v>
      </c>
      <c r="AA45" s="31">
        <f>+AA46+AA49+AA50+AA53+AA56+AA57</f>
        <v>0</v>
      </c>
      <c r="AB45" s="31">
        <f t="shared" ref="AB45:AB53" si="67">SUM(AC45:AE45)</f>
        <v>4444</v>
      </c>
      <c r="AC45" s="31">
        <f>+AC46+AC49+AC50+AC53+AC56+AC57</f>
        <v>2222</v>
      </c>
      <c r="AD45" s="31">
        <f>+AD46+AD49+AD50+AD53+AD56+AD57</f>
        <v>2222</v>
      </c>
      <c r="AE45" s="31">
        <f>+AE46+AE49+AE50+AE53+AE56+AE57</f>
        <v>0</v>
      </c>
      <c r="AF45" s="31">
        <f t="shared" ref="AF45:AF53" si="68">SUM(AG45:AI45)</f>
        <v>20510</v>
      </c>
      <c r="AG45" s="31">
        <f>+AG46+AG49+AG50+AG53+AG56+AG57</f>
        <v>10255</v>
      </c>
      <c r="AH45" s="31">
        <f>+AH46+AH49+AH50+AH53+AH56+AH57</f>
        <v>10255</v>
      </c>
      <c r="AI45" s="31">
        <f>+AI46+AI49+AI50+AI53+AI56+AI57</f>
        <v>0</v>
      </c>
      <c r="AJ45" s="31">
        <f t="shared" ref="AJ45:AJ53" si="69">SUM(AK45:AM45)</f>
        <v>3168</v>
      </c>
      <c r="AK45" s="31">
        <f>+AK46+AK49+AK50+AK53+AK56+AK57</f>
        <v>1584</v>
      </c>
      <c r="AL45" s="31">
        <f>+AL46+AL49+AL50+AL53+AL56+AL57</f>
        <v>1584</v>
      </c>
      <c r="AM45" s="31">
        <f>+AM46+AM49+AM50+AM53+AM56+AM57</f>
        <v>0</v>
      </c>
      <c r="AN45" s="31">
        <f t="shared" ref="AN45:AN53" si="70">SUM(AO45:AQ45)</f>
        <v>1260</v>
      </c>
      <c r="AO45" s="31">
        <f>+AO46+AO49+AO50+AO53+AO56+AO57</f>
        <v>630</v>
      </c>
      <c r="AP45" s="31">
        <f>+AP46+AP49+AP50+AP53+AP56+AP57</f>
        <v>630</v>
      </c>
      <c r="AQ45" s="31">
        <f>+AQ46+AQ49+AQ50+AQ53+AQ56+AQ57</f>
        <v>0</v>
      </c>
      <c r="AR45" s="31">
        <f t="shared" ref="AR45:AR53" si="71">SUM(AS45:AU45)</f>
        <v>1474</v>
      </c>
      <c r="AS45" s="31">
        <f>+AS46+AS49+AS50+AS53+AS56+AS57</f>
        <v>737</v>
      </c>
      <c r="AT45" s="31">
        <f>+AT46+AT49+AT50+AT53+AT56+AT57</f>
        <v>737</v>
      </c>
      <c r="AU45" s="31">
        <f>+AU46+AU49+AU50+AU53+AU56+AU57</f>
        <v>0</v>
      </c>
      <c r="AV45" s="31">
        <f t="shared" ref="AV45:AV53" si="72">SUM(AW45:AY45)</f>
        <v>5902</v>
      </c>
      <c r="AW45" s="31">
        <f>+AW46+AW49+AW50+AW53+AW56+AW57</f>
        <v>2951</v>
      </c>
      <c r="AX45" s="31">
        <f>+AX46+AX49+AX50+AX53+AX56+AX57</f>
        <v>2951</v>
      </c>
      <c r="AY45" s="31">
        <f>+AY46+AY49+AY50+AY53+AY56+AY57</f>
        <v>0</v>
      </c>
      <c r="AZ45" s="31">
        <f t="shared" ref="AZ45:AZ53" si="73">SUM(BA45:BC45)</f>
        <v>2828</v>
      </c>
      <c r="BA45" s="31">
        <f>+BA46+BA49+BA50+BA53+BA56+BA57</f>
        <v>1414</v>
      </c>
      <c r="BB45" s="31">
        <f>+BB46+BB49+BB50+BB53+BB56+BB57</f>
        <v>1414</v>
      </c>
      <c r="BC45" s="31">
        <f>+BC46+BC49+BC50+BC53+BC56+BC57</f>
        <v>0</v>
      </c>
      <c r="BD45" s="31">
        <f t="shared" ref="BD45:BD53" si="74">SUM(BE45:BG45)</f>
        <v>1108</v>
      </c>
      <c r="BE45" s="31">
        <f>+BE46+BE49+BE50+BE53+BE56+BE57</f>
        <v>407</v>
      </c>
      <c r="BF45" s="31">
        <f>+BF46+BF49+BF50+BF53+BF56+BF57</f>
        <v>407</v>
      </c>
      <c r="BG45" s="31">
        <f>+BG46+BG49+BG50+BG53+BG56+BG57</f>
        <v>294</v>
      </c>
      <c r="BH45" s="31">
        <f t="shared" ref="BH45:BH53" si="75">SUM(BI45:BK45)</f>
        <v>7646.5</v>
      </c>
      <c r="BI45" s="31">
        <f>+BI46+BI49+BI50+BI53+BI56+BI57</f>
        <v>1404</v>
      </c>
      <c r="BJ45" s="31">
        <f>+BJ46+BJ49+BJ50+BJ53+BJ56+BJ57</f>
        <v>1404</v>
      </c>
      <c r="BK45" s="31">
        <f>+BK46+BK49+BK50+BK53+BK56+BK57</f>
        <v>4838.5</v>
      </c>
      <c r="BL45" s="31">
        <f t="shared" ref="BL45:BL53" si="76">SUM(BM45:BO45)</f>
        <v>11582.5</v>
      </c>
      <c r="BM45" s="31">
        <f>+BM46+BM49+BM50+BM53+BM56+BM57</f>
        <v>3225</v>
      </c>
      <c r="BN45" s="31">
        <f>+BN46+BN49+BN50+BN53+BN56+BN57</f>
        <v>3225</v>
      </c>
      <c r="BO45" s="31">
        <f>+BO46+BO49+BO50+BO53+BO56+BO57</f>
        <v>5132.5</v>
      </c>
      <c r="BP45" s="57">
        <f t="shared" ref="BP45:BP53" si="77">SUM(BQ45:BS45)</f>
        <v>49474.5</v>
      </c>
      <c r="BQ45" s="57">
        <f>+BQ46+BQ49+BQ50+BQ53+BQ56+BQ57</f>
        <v>21217</v>
      </c>
      <c r="BR45" s="57">
        <f>+BR46+BR49+BR50+BR53+BR56+BR57</f>
        <v>21215</v>
      </c>
      <c r="BS45" s="57">
        <f>+BS46+BS49+BS50+BS53+BS56+BS57</f>
        <v>7042.5</v>
      </c>
    </row>
    <row r="46" spans="1:71" s="3" customFormat="1" ht="15" customHeight="1" x14ac:dyDescent="0.3">
      <c r="A46" s="32"/>
      <c r="B46" s="33"/>
      <c r="C46" s="34" t="s">
        <v>47</v>
      </c>
      <c r="D46" s="31">
        <f t="shared" si="61"/>
        <v>0</v>
      </c>
      <c r="E46" s="31">
        <f>E47+E48</f>
        <v>0</v>
      </c>
      <c r="F46" s="31">
        <f>F47+F48</f>
        <v>0</v>
      </c>
      <c r="G46" s="31">
        <f>G47+G48</f>
        <v>0</v>
      </c>
      <c r="H46" s="31">
        <f t="shared" si="62"/>
        <v>0</v>
      </c>
      <c r="I46" s="31">
        <f>I47+I48</f>
        <v>0</v>
      </c>
      <c r="J46" s="31">
        <f>J47+J48</f>
        <v>0</v>
      </c>
      <c r="K46" s="31">
        <f>K47+K48</f>
        <v>0</v>
      </c>
      <c r="L46" s="31">
        <f t="shared" si="63"/>
        <v>0</v>
      </c>
      <c r="M46" s="31">
        <f>M47+M48</f>
        <v>0</v>
      </c>
      <c r="N46" s="31">
        <f>N47+N48</f>
        <v>0</v>
      </c>
      <c r="O46" s="31">
        <f>O47+O48</f>
        <v>0</v>
      </c>
      <c r="P46" s="31">
        <f t="shared" si="64"/>
        <v>0</v>
      </c>
      <c r="Q46" s="31">
        <f>Q47+Q48</f>
        <v>0</v>
      </c>
      <c r="R46" s="31">
        <f>R47+R48</f>
        <v>0</v>
      </c>
      <c r="S46" s="31">
        <f>S47+S48</f>
        <v>0</v>
      </c>
      <c r="T46" s="31">
        <f t="shared" si="65"/>
        <v>0</v>
      </c>
      <c r="U46" s="31">
        <f>U47+U48</f>
        <v>0</v>
      </c>
      <c r="V46" s="31">
        <f>V47+V48</f>
        <v>0</v>
      </c>
      <c r="W46" s="31">
        <f>W47+W48</f>
        <v>0</v>
      </c>
      <c r="X46" s="31">
        <f t="shared" si="66"/>
        <v>0</v>
      </c>
      <c r="Y46" s="31">
        <f>Y47+Y48</f>
        <v>0</v>
      </c>
      <c r="Z46" s="31">
        <f>Z47+Z48</f>
        <v>0</v>
      </c>
      <c r="AA46" s="31">
        <f>AA47+AA48</f>
        <v>0</v>
      </c>
      <c r="AB46" s="31">
        <f t="shared" si="67"/>
        <v>0</v>
      </c>
      <c r="AC46" s="31">
        <f>AC47+AC48</f>
        <v>0</v>
      </c>
      <c r="AD46" s="31">
        <f>AD47+AD48</f>
        <v>0</v>
      </c>
      <c r="AE46" s="31">
        <f>AE47+AE48</f>
        <v>0</v>
      </c>
      <c r="AF46" s="31">
        <f t="shared" si="68"/>
        <v>0</v>
      </c>
      <c r="AG46" s="31">
        <f>AG47+AG48</f>
        <v>0</v>
      </c>
      <c r="AH46" s="31">
        <f>AH47+AH48</f>
        <v>0</v>
      </c>
      <c r="AI46" s="31">
        <f>AI47+AI48</f>
        <v>0</v>
      </c>
      <c r="AJ46" s="31">
        <f t="shared" si="69"/>
        <v>0</v>
      </c>
      <c r="AK46" s="31">
        <f>AK47+AK48</f>
        <v>0</v>
      </c>
      <c r="AL46" s="31">
        <f>AL47+AL48</f>
        <v>0</v>
      </c>
      <c r="AM46" s="31">
        <f>AM47+AM48</f>
        <v>0</v>
      </c>
      <c r="AN46" s="31">
        <f t="shared" si="70"/>
        <v>0</v>
      </c>
      <c r="AO46" s="31">
        <f>AO47+AO48</f>
        <v>0</v>
      </c>
      <c r="AP46" s="31">
        <f>AP47+AP48</f>
        <v>0</v>
      </c>
      <c r="AQ46" s="31">
        <f>AQ47+AQ48</f>
        <v>0</v>
      </c>
      <c r="AR46" s="31">
        <f t="shared" si="71"/>
        <v>0</v>
      </c>
      <c r="AS46" s="31">
        <f>AS47+AS48</f>
        <v>0</v>
      </c>
      <c r="AT46" s="31">
        <f>AT47+AT48</f>
        <v>0</v>
      </c>
      <c r="AU46" s="31">
        <f>AU47+AU48</f>
        <v>0</v>
      </c>
      <c r="AV46" s="31">
        <f t="shared" si="72"/>
        <v>0</v>
      </c>
      <c r="AW46" s="31">
        <f>AW47+AW48</f>
        <v>0</v>
      </c>
      <c r="AX46" s="31">
        <f>AX47+AX48</f>
        <v>0</v>
      </c>
      <c r="AY46" s="31">
        <f>AY47+AY48</f>
        <v>0</v>
      </c>
      <c r="AZ46" s="31">
        <f t="shared" si="73"/>
        <v>0</v>
      </c>
      <c r="BA46" s="31">
        <f>BA47+BA48</f>
        <v>0</v>
      </c>
      <c r="BB46" s="31">
        <f>BB47+BB48</f>
        <v>0</v>
      </c>
      <c r="BC46" s="31">
        <f>BC47+BC48</f>
        <v>0</v>
      </c>
      <c r="BD46" s="31">
        <f t="shared" si="74"/>
        <v>0</v>
      </c>
      <c r="BE46" s="31">
        <f>BE47+BE48</f>
        <v>0</v>
      </c>
      <c r="BF46" s="31">
        <f>BF47+BF48</f>
        <v>0</v>
      </c>
      <c r="BG46" s="31">
        <f>BG47+BG48</f>
        <v>0</v>
      </c>
      <c r="BH46" s="31">
        <f t="shared" si="75"/>
        <v>0</v>
      </c>
      <c r="BI46" s="31">
        <f>BI47+BI48</f>
        <v>0</v>
      </c>
      <c r="BJ46" s="31">
        <f>BJ47+BJ48</f>
        <v>0</v>
      </c>
      <c r="BK46" s="31">
        <f>BK47+BK48</f>
        <v>0</v>
      </c>
      <c r="BL46" s="31">
        <f t="shared" si="76"/>
        <v>0</v>
      </c>
      <c r="BM46" s="31">
        <f>BM47+BM48</f>
        <v>0</v>
      </c>
      <c r="BN46" s="31">
        <f>BN47+BN48</f>
        <v>0</v>
      </c>
      <c r="BO46" s="31">
        <f>BO47+BO48</f>
        <v>0</v>
      </c>
      <c r="BP46" s="57">
        <f t="shared" si="77"/>
        <v>0</v>
      </c>
      <c r="BQ46" s="57">
        <f>BQ47+BQ48</f>
        <v>0</v>
      </c>
      <c r="BR46" s="57">
        <f>BR47+BR48</f>
        <v>0</v>
      </c>
      <c r="BS46" s="57">
        <f>BS47+BS48</f>
        <v>0</v>
      </c>
    </row>
    <row r="47" spans="1:71" s="3" customFormat="1" ht="15" customHeight="1" x14ac:dyDescent="0.3">
      <c r="A47" s="35"/>
      <c r="B47" s="36"/>
      <c r="C47" s="37" t="s">
        <v>47</v>
      </c>
      <c r="D47" s="31">
        <f>SUM(E47:G47)</f>
        <v>0</v>
      </c>
      <c r="E47" s="31">
        <v>0</v>
      </c>
      <c r="F47" s="58">
        <v>0</v>
      </c>
      <c r="G47" s="58">
        <v>0</v>
      </c>
      <c r="H47" s="31">
        <f>SUM(I47:K47)</f>
        <v>0</v>
      </c>
      <c r="I47" s="31">
        <v>0</v>
      </c>
      <c r="J47" s="58">
        <v>0</v>
      </c>
      <c r="K47" s="58">
        <v>0</v>
      </c>
      <c r="L47" s="31">
        <f>SUM(M47:O47)</f>
        <v>0</v>
      </c>
      <c r="M47" s="31">
        <v>0</v>
      </c>
      <c r="N47" s="58">
        <v>0</v>
      </c>
      <c r="O47" s="58">
        <v>0</v>
      </c>
      <c r="P47" s="31">
        <f>SUM(Q47:S47)</f>
        <v>0</v>
      </c>
      <c r="Q47" s="31">
        <f t="shared" ref="Q47:S49" si="78">+E47+I47+M47</f>
        <v>0</v>
      </c>
      <c r="R47" s="31">
        <f t="shared" si="78"/>
        <v>0</v>
      </c>
      <c r="S47" s="31">
        <f t="shared" si="78"/>
        <v>0</v>
      </c>
      <c r="T47" s="31">
        <f>SUM(U47:W47)</f>
        <v>0</v>
      </c>
      <c r="U47" s="31">
        <v>0</v>
      </c>
      <c r="V47" s="58">
        <v>0</v>
      </c>
      <c r="W47" s="58">
        <v>0</v>
      </c>
      <c r="X47" s="31">
        <f>SUM(Y47:AA47)</f>
        <v>0</v>
      </c>
      <c r="Y47" s="31">
        <v>0</v>
      </c>
      <c r="Z47" s="58">
        <v>0</v>
      </c>
      <c r="AA47" s="58">
        <v>0</v>
      </c>
      <c r="AB47" s="31">
        <f>SUM(AC47:AE47)</f>
        <v>0</v>
      </c>
      <c r="AC47" s="31">
        <v>0</v>
      </c>
      <c r="AD47" s="58">
        <v>0</v>
      </c>
      <c r="AE47" s="58">
        <v>0</v>
      </c>
      <c r="AF47" s="31">
        <f>SUM(AG47:AI47)</f>
        <v>0</v>
      </c>
      <c r="AG47" s="31">
        <f t="shared" ref="AG47:AI49" si="79">+U47+Y47+AC47</f>
        <v>0</v>
      </c>
      <c r="AH47" s="31">
        <f t="shared" si="79"/>
        <v>0</v>
      </c>
      <c r="AI47" s="31">
        <f t="shared" si="79"/>
        <v>0</v>
      </c>
      <c r="AJ47" s="31">
        <f>SUM(AK47:AM47)</f>
        <v>0</v>
      </c>
      <c r="AK47" s="31">
        <v>0</v>
      </c>
      <c r="AL47" s="58">
        <v>0</v>
      </c>
      <c r="AM47" s="58">
        <v>0</v>
      </c>
      <c r="AN47" s="31">
        <f>SUM(AO47:AQ47)</f>
        <v>0</v>
      </c>
      <c r="AO47" s="31">
        <v>0</v>
      </c>
      <c r="AP47" s="58">
        <v>0</v>
      </c>
      <c r="AQ47" s="58">
        <v>0</v>
      </c>
      <c r="AR47" s="31">
        <f>SUM(AS47:AU47)</f>
        <v>0</v>
      </c>
      <c r="AS47" s="31">
        <v>0</v>
      </c>
      <c r="AT47" s="58">
        <v>0</v>
      </c>
      <c r="AU47" s="58">
        <v>0</v>
      </c>
      <c r="AV47" s="31">
        <f>SUM(AW47:AY47)</f>
        <v>0</v>
      </c>
      <c r="AW47" s="31">
        <f t="shared" ref="AW47:AY49" si="80">+AK47+AO47+AS47</f>
        <v>0</v>
      </c>
      <c r="AX47" s="31">
        <f t="shared" si="80"/>
        <v>0</v>
      </c>
      <c r="AY47" s="31">
        <f t="shared" si="80"/>
        <v>0</v>
      </c>
      <c r="AZ47" s="31">
        <f>SUM(BA47:BC47)</f>
        <v>0</v>
      </c>
      <c r="BA47" s="31">
        <v>0</v>
      </c>
      <c r="BB47" s="58">
        <v>0</v>
      </c>
      <c r="BC47" s="58">
        <v>0</v>
      </c>
      <c r="BD47" s="31">
        <f>SUM(BE47:BG47)</f>
        <v>0</v>
      </c>
      <c r="BE47" s="31">
        <v>0</v>
      </c>
      <c r="BF47" s="58">
        <v>0</v>
      </c>
      <c r="BG47" s="58">
        <v>0</v>
      </c>
      <c r="BH47" s="31">
        <f>SUM(BI47:BK47)</f>
        <v>0</v>
      </c>
      <c r="BI47" s="31">
        <v>0</v>
      </c>
      <c r="BJ47" s="58">
        <v>0</v>
      </c>
      <c r="BK47" s="58">
        <v>0</v>
      </c>
      <c r="BL47" s="31">
        <f>SUM(BM47:BO47)</f>
        <v>0</v>
      </c>
      <c r="BM47" s="31">
        <f t="shared" ref="BM47:BO49" si="81">+BA47+BE47+BI47</f>
        <v>0</v>
      </c>
      <c r="BN47" s="31">
        <f t="shared" si="81"/>
        <v>0</v>
      </c>
      <c r="BO47" s="31">
        <f t="shared" si="81"/>
        <v>0</v>
      </c>
      <c r="BP47" s="31">
        <f>SUM(BQ47:BS47)</f>
        <v>0</v>
      </c>
      <c r="BQ47" s="31">
        <f t="shared" ref="BQ47:BS49" si="82">+Q47+AG47+AW47+BM47</f>
        <v>0</v>
      </c>
      <c r="BR47" s="31">
        <f t="shared" si="82"/>
        <v>0</v>
      </c>
      <c r="BS47" s="31">
        <f t="shared" si="82"/>
        <v>0</v>
      </c>
    </row>
    <row r="48" spans="1:71" s="3" customFormat="1" ht="15" customHeight="1" x14ac:dyDescent="0.3">
      <c r="A48" s="35"/>
      <c r="B48" s="36"/>
      <c r="C48" s="37" t="s">
        <v>48</v>
      </c>
      <c r="D48" s="31">
        <f>SUM(E48:G48)</f>
        <v>0</v>
      </c>
      <c r="E48" s="31">
        <v>0</v>
      </c>
      <c r="F48" s="58">
        <v>0</v>
      </c>
      <c r="G48" s="58">
        <v>0</v>
      </c>
      <c r="H48" s="31">
        <f>SUM(I48:K48)</f>
        <v>0</v>
      </c>
      <c r="I48" s="31">
        <v>0</v>
      </c>
      <c r="J48" s="58">
        <v>0</v>
      </c>
      <c r="K48" s="58">
        <v>0</v>
      </c>
      <c r="L48" s="31">
        <f>SUM(M48:O48)</f>
        <v>0</v>
      </c>
      <c r="M48" s="31">
        <v>0</v>
      </c>
      <c r="N48" s="58">
        <v>0</v>
      </c>
      <c r="O48" s="58">
        <v>0</v>
      </c>
      <c r="P48" s="31">
        <f>SUM(Q48:S48)</f>
        <v>0</v>
      </c>
      <c r="Q48" s="31">
        <f t="shared" si="78"/>
        <v>0</v>
      </c>
      <c r="R48" s="31">
        <f t="shared" si="78"/>
        <v>0</v>
      </c>
      <c r="S48" s="31">
        <f t="shared" si="78"/>
        <v>0</v>
      </c>
      <c r="T48" s="31">
        <f>SUM(U48:W48)</f>
        <v>0</v>
      </c>
      <c r="U48" s="31">
        <v>0</v>
      </c>
      <c r="V48" s="58">
        <v>0</v>
      </c>
      <c r="W48" s="58">
        <v>0</v>
      </c>
      <c r="X48" s="31">
        <f>SUM(Y48:AA48)</f>
        <v>0</v>
      </c>
      <c r="Y48" s="31">
        <v>0</v>
      </c>
      <c r="Z48" s="58">
        <v>0</v>
      </c>
      <c r="AA48" s="58">
        <v>0</v>
      </c>
      <c r="AB48" s="31">
        <f>SUM(AC48:AE48)</f>
        <v>0</v>
      </c>
      <c r="AC48" s="31">
        <v>0</v>
      </c>
      <c r="AD48" s="58">
        <v>0</v>
      </c>
      <c r="AE48" s="58">
        <v>0</v>
      </c>
      <c r="AF48" s="31">
        <f>SUM(AG48:AI48)</f>
        <v>0</v>
      </c>
      <c r="AG48" s="31">
        <f t="shared" si="79"/>
        <v>0</v>
      </c>
      <c r="AH48" s="31">
        <f t="shared" si="79"/>
        <v>0</v>
      </c>
      <c r="AI48" s="31">
        <f t="shared" si="79"/>
        <v>0</v>
      </c>
      <c r="AJ48" s="31">
        <f>SUM(AK48:AM48)</f>
        <v>0</v>
      </c>
      <c r="AK48" s="31">
        <v>0</v>
      </c>
      <c r="AL48" s="58">
        <v>0</v>
      </c>
      <c r="AM48" s="58">
        <v>0</v>
      </c>
      <c r="AN48" s="31">
        <f>SUM(AO48:AQ48)</f>
        <v>0</v>
      </c>
      <c r="AO48" s="31">
        <v>0</v>
      </c>
      <c r="AP48" s="58">
        <v>0</v>
      </c>
      <c r="AQ48" s="58">
        <v>0</v>
      </c>
      <c r="AR48" s="31">
        <f>SUM(AS48:AU48)</f>
        <v>0</v>
      </c>
      <c r="AS48" s="31">
        <v>0</v>
      </c>
      <c r="AT48" s="58">
        <v>0</v>
      </c>
      <c r="AU48" s="58">
        <v>0</v>
      </c>
      <c r="AV48" s="31">
        <f>SUM(AW48:AY48)</f>
        <v>0</v>
      </c>
      <c r="AW48" s="31">
        <f t="shared" si="80"/>
        <v>0</v>
      </c>
      <c r="AX48" s="31">
        <f t="shared" si="80"/>
        <v>0</v>
      </c>
      <c r="AY48" s="31">
        <f t="shared" si="80"/>
        <v>0</v>
      </c>
      <c r="AZ48" s="31">
        <f>SUM(BA48:BC48)</f>
        <v>0</v>
      </c>
      <c r="BA48" s="31">
        <v>0</v>
      </c>
      <c r="BB48" s="58">
        <v>0</v>
      </c>
      <c r="BC48" s="58">
        <v>0</v>
      </c>
      <c r="BD48" s="31">
        <f>SUM(BE48:BG48)</f>
        <v>0</v>
      </c>
      <c r="BE48" s="31">
        <v>0</v>
      </c>
      <c r="BF48" s="58">
        <v>0</v>
      </c>
      <c r="BG48" s="58">
        <v>0</v>
      </c>
      <c r="BH48" s="31">
        <f>SUM(BI48:BK48)</f>
        <v>0</v>
      </c>
      <c r="BI48" s="31">
        <v>0</v>
      </c>
      <c r="BJ48" s="58">
        <v>0</v>
      </c>
      <c r="BK48" s="58">
        <v>0</v>
      </c>
      <c r="BL48" s="31">
        <f>SUM(BM48:BO48)</f>
        <v>0</v>
      </c>
      <c r="BM48" s="31">
        <f t="shared" si="81"/>
        <v>0</v>
      </c>
      <c r="BN48" s="31">
        <f t="shared" si="81"/>
        <v>0</v>
      </c>
      <c r="BO48" s="31">
        <f t="shared" si="81"/>
        <v>0</v>
      </c>
      <c r="BP48" s="31">
        <f>SUM(BQ48:BS48)</f>
        <v>0</v>
      </c>
      <c r="BQ48" s="31">
        <f t="shared" si="82"/>
        <v>0</v>
      </c>
      <c r="BR48" s="31">
        <f t="shared" si="82"/>
        <v>0</v>
      </c>
      <c r="BS48" s="31">
        <f t="shared" si="82"/>
        <v>0</v>
      </c>
    </row>
    <row r="49" spans="1:71" s="3" customFormat="1" ht="15" customHeight="1" x14ac:dyDescent="0.3">
      <c r="A49" s="35"/>
      <c r="B49" s="36"/>
      <c r="C49" s="34" t="s">
        <v>49</v>
      </c>
      <c r="D49" s="31">
        <f>SUM(E49:G49)</f>
        <v>1236</v>
      </c>
      <c r="E49" s="31">
        <v>629</v>
      </c>
      <c r="F49" s="58">
        <v>607</v>
      </c>
      <c r="G49" s="58">
        <v>0</v>
      </c>
      <c r="H49" s="31">
        <f>SUM(I49:K49)</f>
        <v>1579</v>
      </c>
      <c r="I49" s="31">
        <v>749</v>
      </c>
      <c r="J49" s="58">
        <v>830</v>
      </c>
      <c r="K49" s="58">
        <v>0</v>
      </c>
      <c r="L49" s="31">
        <f>SUM(M49:O49)</f>
        <v>1969</v>
      </c>
      <c r="M49" s="31">
        <v>950</v>
      </c>
      <c r="N49" s="58">
        <v>1019</v>
      </c>
      <c r="O49" s="58">
        <v>0</v>
      </c>
      <c r="P49" s="31">
        <f>SUM(Q49:S49)</f>
        <v>4784</v>
      </c>
      <c r="Q49" s="31">
        <f t="shared" si="78"/>
        <v>2328</v>
      </c>
      <c r="R49" s="31">
        <f t="shared" si="78"/>
        <v>2456</v>
      </c>
      <c r="S49" s="31">
        <f t="shared" si="78"/>
        <v>0</v>
      </c>
      <c r="T49" s="31">
        <f>SUM(U49:W49)</f>
        <v>4022</v>
      </c>
      <c r="U49" s="31">
        <v>1722</v>
      </c>
      <c r="V49" s="58">
        <v>2300</v>
      </c>
      <c r="W49" s="58">
        <v>0</v>
      </c>
      <c r="X49" s="31">
        <f>SUM(Y49:AA49)</f>
        <v>4011</v>
      </c>
      <c r="Y49" s="31">
        <v>2144</v>
      </c>
      <c r="Z49" s="58">
        <v>1867</v>
      </c>
      <c r="AA49" s="58">
        <v>0</v>
      </c>
      <c r="AB49" s="31">
        <f>SUM(AC49:AE49)</f>
        <v>2222</v>
      </c>
      <c r="AC49" s="31">
        <v>1294</v>
      </c>
      <c r="AD49" s="58">
        <v>928</v>
      </c>
      <c r="AE49" s="58">
        <v>0</v>
      </c>
      <c r="AF49" s="31">
        <f>SUM(AG49:AI49)</f>
        <v>10255</v>
      </c>
      <c r="AG49" s="31">
        <f t="shared" si="79"/>
        <v>5160</v>
      </c>
      <c r="AH49" s="31">
        <f t="shared" si="79"/>
        <v>5095</v>
      </c>
      <c r="AI49" s="31">
        <f t="shared" si="79"/>
        <v>0</v>
      </c>
      <c r="AJ49" s="31">
        <f>SUM(AK49:AM49)</f>
        <v>1584</v>
      </c>
      <c r="AK49" s="31">
        <v>492</v>
      </c>
      <c r="AL49" s="58">
        <v>1092</v>
      </c>
      <c r="AM49" s="58">
        <v>0</v>
      </c>
      <c r="AN49" s="31">
        <f>SUM(AO49:AQ49)</f>
        <v>630</v>
      </c>
      <c r="AO49" s="31">
        <v>379</v>
      </c>
      <c r="AP49" s="58">
        <v>251</v>
      </c>
      <c r="AQ49" s="58">
        <v>0</v>
      </c>
      <c r="AR49" s="31">
        <f>SUM(AS49:AU49)</f>
        <v>737</v>
      </c>
      <c r="AS49" s="31">
        <v>378</v>
      </c>
      <c r="AT49" s="58">
        <v>359</v>
      </c>
      <c r="AU49" s="58">
        <v>0</v>
      </c>
      <c r="AV49" s="31">
        <f>SUM(AW49:AY49)</f>
        <v>2951</v>
      </c>
      <c r="AW49" s="31">
        <f t="shared" si="80"/>
        <v>1249</v>
      </c>
      <c r="AX49" s="31">
        <f t="shared" si="80"/>
        <v>1702</v>
      </c>
      <c r="AY49" s="31">
        <f t="shared" si="80"/>
        <v>0</v>
      </c>
      <c r="AZ49" s="31">
        <f>SUM(BA49:BC49)</f>
        <v>1414</v>
      </c>
      <c r="BA49" s="31">
        <v>722</v>
      </c>
      <c r="BB49" s="58">
        <v>692</v>
      </c>
      <c r="BC49" s="58">
        <v>0</v>
      </c>
      <c r="BD49" s="31">
        <f>SUM(BE49:BG49)</f>
        <v>407</v>
      </c>
      <c r="BE49" s="31">
        <v>202</v>
      </c>
      <c r="BF49" s="58">
        <v>205</v>
      </c>
      <c r="BG49" s="58">
        <v>0</v>
      </c>
      <c r="BH49" s="31">
        <f>SUM(BI49:BK49)</f>
        <v>1404</v>
      </c>
      <c r="BI49" s="31">
        <v>703</v>
      </c>
      <c r="BJ49" s="58">
        <v>701</v>
      </c>
      <c r="BK49" s="58">
        <v>0</v>
      </c>
      <c r="BL49" s="31">
        <f>SUM(BM49:BO49)</f>
        <v>3225</v>
      </c>
      <c r="BM49" s="31">
        <f t="shared" si="81"/>
        <v>1627</v>
      </c>
      <c r="BN49" s="31">
        <f t="shared" si="81"/>
        <v>1598</v>
      </c>
      <c r="BO49" s="31">
        <f t="shared" si="81"/>
        <v>0</v>
      </c>
      <c r="BP49" s="31">
        <f>SUM(BQ49:BS49)</f>
        <v>21215</v>
      </c>
      <c r="BQ49" s="31">
        <f t="shared" si="82"/>
        <v>10364</v>
      </c>
      <c r="BR49" s="31">
        <f t="shared" si="82"/>
        <v>10851</v>
      </c>
      <c r="BS49" s="31">
        <f t="shared" si="82"/>
        <v>0</v>
      </c>
    </row>
    <row r="50" spans="1:71" s="3" customFormat="1" ht="15" customHeight="1" x14ac:dyDescent="0.3">
      <c r="A50" s="35"/>
      <c r="B50" s="36"/>
      <c r="C50" s="34" t="s">
        <v>50</v>
      </c>
      <c r="D50" s="31">
        <f t="shared" si="61"/>
        <v>0</v>
      </c>
      <c r="E50" s="31">
        <f>SUM(E51:E52)</f>
        <v>0</v>
      </c>
      <c r="F50" s="31">
        <f>SUM(F51:F52)</f>
        <v>0</v>
      </c>
      <c r="G50" s="31">
        <f>SUM(G51:G52)</f>
        <v>0</v>
      </c>
      <c r="H50" s="31">
        <f t="shared" si="62"/>
        <v>0</v>
      </c>
      <c r="I50" s="31">
        <f>SUM(I51:I52)</f>
        <v>0</v>
      </c>
      <c r="J50" s="31">
        <f>SUM(J51:J52)</f>
        <v>0</v>
      </c>
      <c r="K50" s="31">
        <f>SUM(K51:K52)</f>
        <v>0</v>
      </c>
      <c r="L50" s="31">
        <f t="shared" si="63"/>
        <v>0</v>
      </c>
      <c r="M50" s="31">
        <f>SUM(M51:M52)</f>
        <v>0</v>
      </c>
      <c r="N50" s="31">
        <f>SUM(N51:N52)</f>
        <v>0</v>
      </c>
      <c r="O50" s="31">
        <f>SUM(O51:O52)</f>
        <v>0</v>
      </c>
      <c r="P50" s="31">
        <f t="shared" si="64"/>
        <v>0</v>
      </c>
      <c r="Q50" s="31">
        <f>SUM(Q51:Q52)</f>
        <v>0</v>
      </c>
      <c r="R50" s="31">
        <f>SUM(R51:R52)</f>
        <v>0</v>
      </c>
      <c r="S50" s="31">
        <f>SUM(S51:S52)</f>
        <v>0</v>
      </c>
      <c r="T50" s="31">
        <f t="shared" si="65"/>
        <v>0</v>
      </c>
      <c r="U50" s="31">
        <f>SUM(U51:U52)</f>
        <v>0</v>
      </c>
      <c r="V50" s="31">
        <f>SUM(V51:V52)</f>
        <v>0</v>
      </c>
      <c r="W50" s="31">
        <f>SUM(W51:W52)</f>
        <v>0</v>
      </c>
      <c r="X50" s="31">
        <f t="shared" si="66"/>
        <v>0</v>
      </c>
      <c r="Y50" s="31">
        <f>SUM(Y51:Y52)</f>
        <v>0</v>
      </c>
      <c r="Z50" s="31">
        <f>SUM(Z51:Z52)</f>
        <v>0</v>
      </c>
      <c r="AA50" s="31">
        <f>SUM(AA51:AA52)</f>
        <v>0</v>
      </c>
      <c r="AB50" s="31">
        <f t="shared" si="67"/>
        <v>0</v>
      </c>
      <c r="AC50" s="31">
        <f>SUM(AC51:AC52)</f>
        <v>0</v>
      </c>
      <c r="AD50" s="31">
        <f>SUM(AD51:AD52)</f>
        <v>0</v>
      </c>
      <c r="AE50" s="31">
        <f>SUM(AE51:AE52)</f>
        <v>0</v>
      </c>
      <c r="AF50" s="31">
        <f t="shared" si="68"/>
        <v>0</v>
      </c>
      <c r="AG50" s="31">
        <f>SUM(AG51:AG52)</f>
        <v>0</v>
      </c>
      <c r="AH50" s="31">
        <f>SUM(AH51:AH52)</f>
        <v>0</v>
      </c>
      <c r="AI50" s="31">
        <f>SUM(AI51:AI52)</f>
        <v>0</v>
      </c>
      <c r="AJ50" s="31">
        <f t="shared" si="69"/>
        <v>0</v>
      </c>
      <c r="AK50" s="31">
        <f>SUM(AK51:AK52)</f>
        <v>0</v>
      </c>
      <c r="AL50" s="31">
        <f>SUM(AL51:AL52)</f>
        <v>0</v>
      </c>
      <c r="AM50" s="31">
        <f>SUM(AM51:AM52)</f>
        <v>0</v>
      </c>
      <c r="AN50" s="31">
        <f t="shared" si="70"/>
        <v>0</v>
      </c>
      <c r="AO50" s="31">
        <f>SUM(AO51:AO52)</f>
        <v>0</v>
      </c>
      <c r="AP50" s="31">
        <f>SUM(AP51:AP52)</f>
        <v>0</v>
      </c>
      <c r="AQ50" s="31">
        <f>SUM(AQ51:AQ52)</f>
        <v>0</v>
      </c>
      <c r="AR50" s="31">
        <f t="shared" si="71"/>
        <v>0</v>
      </c>
      <c r="AS50" s="31">
        <f>SUM(AS51:AS52)</f>
        <v>0</v>
      </c>
      <c r="AT50" s="31">
        <f>SUM(AT51:AT52)</f>
        <v>0</v>
      </c>
      <c r="AU50" s="31">
        <f>SUM(AU51:AU52)</f>
        <v>0</v>
      </c>
      <c r="AV50" s="31">
        <f t="shared" si="72"/>
        <v>0</v>
      </c>
      <c r="AW50" s="31">
        <f>SUM(AW51:AW52)</f>
        <v>0</v>
      </c>
      <c r="AX50" s="31">
        <f>SUM(AX51:AX52)</f>
        <v>0</v>
      </c>
      <c r="AY50" s="31">
        <f>SUM(AY51:AY52)</f>
        <v>0</v>
      </c>
      <c r="AZ50" s="31">
        <f t="shared" si="73"/>
        <v>0</v>
      </c>
      <c r="BA50" s="31">
        <f>SUM(BA51:BA52)</f>
        <v>0</v>
      </c>
      <c r="BB50" s="31">
        <f>SUM(BB51:BB52)</f>
        <v>0</v>
      </c>
      <c r="BC50" s="31">
        <f>SUM(BC51:BC52)</f>
        <v>0</v>
      </c>
      <c r="BD50" s="31">
        <f t="shared" si="74"/>
        <v>0</v>
      </c>
      <c r="BE50" s="31">
        <f>SUM(BE51:BE52)</f>
        <v>0</v>
      </c>
      <c r="BF50" s="31">
        <f>SUM(BF51:BF52)</f>
        <v>0</v>
      </c>
      <c r="BG50" s="31">
        <f>SUM(BG51:BG52)</f>
        <v>0</v>
      </c>
      <c r="BH50" s="31">
        <f t="shared" si="75"/>
        <v>4838.5</v>
      </c>
      <c r="BI50" s="31">
        <f>SUM(BI51:BI52)</f>
        <v>0</v>
      </c>
      <c r="BJ50" s="31">
        <f>SUM(BJ51:BJ52)</f>
        <v>0</v>
      </c>
      <c r="BK50" s="31">
        <f>SUM(BK51:BK52)</f>
        <v>4838.5</v>
      </c>
      <c r="BL50" s="31">
        <f t="shared" si="76"/>
        <v>4838.5</v>
      </c>
      <c r="BM50" s="31">
        <f>SUM(BM51:BM52)</f>
        <v>0</v>
      </c>
      <c r="BN50" s="31">
        <f>SUM(BN51:BN52)</f>
        <v>0</v>
      </c>
      <c r="BO50" s="31">
        <f>SUM(BO51:BO52)</f>
        <v>4838.5</v>
      </c>
      <c r="BP50" s="57">
        <f t="shared" si="77"/>
        <v>4838.5</v>
      </c>
      <c r="BQ50" s="57">
        <f>SUM(BQ51:BQ52)</f>
        <v>0</v>
      </c>
      <c r="BR50" s="57">
        <f>SUM(BR51:BR52)</f>
        <v>0</v>
      </c>
      <c r="BS50" s="57">
        <f>SUM(BS51:BS52)</f>
        <v>4838.5</v>
      </c>
    </row>
    <row r="51" spans="1:71" s="3" customFormat="1" ht="15" customHeight="1" x14ac:dyDescent="0.3">
      <c r="A51" s="35"/>
      <c r="B51" s="36"/>
      <c r="C51" s="37" t="s">
        <v>51</v>
      </c>
      <c r="D51" s="31">
        <f>SUM(E51:G51)</f>
        <v>0</v>
      </c>
      <c r="E51" s="31">
        <v>0</v>
      </c>
      <c r="F51" s="58">
        <v>0</v>
      </c>
      <c r="G51" s="58">
        <v>0</v>
      </c>
      <c r="H51" s="31">
        <f>SUM(I51:K51)</f>
        <v>0</v>
      </c>
      <c r="I51" s="31">
        <v>0</v>
      </c>
      <c r="J51" s="58">
        <v>0</v>
      </c>
      <c r="K51" s="58">
        <v>0</v>
      </c>
      <c r="L51" s="31">
        <f>SUM(M51:O51)</f>
        <v>0</v>
      </c>
      <c r="M51" s="31">
        <v>0</v>
      </c>
      <c r="N51" s="58">
        <v>0</v>
      </c>
      <c r="O51" s="58">
        <v>0</v>
      </c>
      <c r="P51" s="31">
        <f>SUM(Q51:S51)</f>
        <v>0</v>
      </c>
      <c r="Q51" s="31">
        <f t="shared" ref="Q51:S52" si="83">+E51+I51+M51</f>
        <v>0</v>
      </c>
      <c r="R51" s="31">
        <f t="shared" si="83"/>
        <v>0</v>
      </c>
      <c r="S51" s="31">
        <f t="shared" si="83"/>
        <v>0</v>
      </c>
      <c r="T51" s="31">
        <f>SUM(U51:W51)</f>
        <v>0</v>
      </c>
      <c r="U51" s="31">
        <v>0</v>
      </c>
      <c r="V51" s="58">
        <v>0</v>
      </c>
      <c r="W51" s="58">
        <v>0</v>
      </c>
      <c r="X51" s="31">
        <f>SUM(Y51:AA51)</f>
        <v>0</v>
      </c>
      <c r="Y51" s="31">
        <v>0</v>
      </c>
      <c r="Z51" s="58">
        <v>0</v>
      </c>
      <c r="AA51" s="58">
        <v>0</v>
      </c>
      <c r="AB51" s="31">
        <f>SUM(AC51:AE51)</f>
        <v>0</v>
      </c>
      <c r="AC51" s="31">
        <v>0</v>
      </c>
      <c r="AD51" s="58">
        <v>0</v>
      </c>
      <c r="AE51" s="58">
        <v>0</v>
      </c>
      <c r="AF51" s="31">
        <f>SUM(AG51:AI51)</f>
        <v>0</v>
      </c>
      <c r="AG51" s="31">
        <f t="shared" ref="AG51:AI52" si="84">+U51+Y51+AC51</f>
        <v>0</v>
      </c>
      <c r="AH51" s="31">
        <f t="shared" si="84"/>
        <v>0</v>
      </c>
      <c r="AI51" s="31">
        <f t="shared" si="84"/>
        <v>0</v>
      </c>
      <c r="AJ51" s="31">
        <f>SUM(AK51:AM51)</f>
        <v>0</v>
      </c>
      <c r="AK51" s="31">
        <v>0</v>
      </c>
      <c r="AL51" s="58">
        <v>0</v>
      </c>
      <c r="AM51" s="58">
        <v>0</v>
      </c>
      <c r="AN51" s="31">
        <f>SUM(AO51:AQ51)</f>
        <v>0</v>
      </c>
      <c r="AO51" s="31">
        <v>0</v>
      </c>
      <c r="AP51" s="58">
        <v>0</v>
      </c>
      <c r="AQ51" s="58">
        <v>0</v>
      </c>
      <c r="AR51" s="31">
        <f>SUM(AS51:AU51)</f>
        <v>0</v>
      </c>
      <c r="AS51" s="31">
        <v>0</v>
      </c>
      <c r="AT51" s="58">
        <v>0</v>
      </c>
      <c r="AU51" s="58">
        <v>0</v>
      </c>
      <c r="AV51" s="31">
        <f>SUM(AW51:AY51)</f>
        <v>0</v>
      </c>
      <c r="AW51" s="31">
        <f t="shared" ref="AW51:AY52" si="85">+AK51+AO51+AS51</f>
        <v>0</v>
      </c>
      <c r="AX51" s="31">
        <f t="shared" si="85"/>
        <v>0</v>
      </c>
      <c r="AY51" s="31">
        <f t="shared" si="85"/>
        <v>0</v>
      </c>
      <c r="AZ51" s="31">
        <f>SUM(BA51:BC51)</f>
        <v>0</v>
      </c>
      <c r="BA51" s="31">
        <v>0</v>
      </c>
      <c r="BB51" s="58">
        <v>0</v>
      </c>
      <c r="BC51" s="58">
        <v>0</v>
      </c>
      <c r="BD51" s="31">
        <f>SUM(BE51:BG51)</f>
        <v>0</v>
      </c>
      <c r="BE51" s="31">
        <v>0</v>
      </c>
      <c r="BF51" s="58">
        <v>0</v>
      </c>
      <c r="BG51" s="58">
        <v>0</v>
      </c>
      <c r="BH51" s="31">
        <f>SUM(BI51:BK51)</f>
        <v>0</v>
      </c>
      <c r="BI51" s="31">
        <v>0</v>
      </c>
      <c r="BJ51" s="58">
        <v>0</v>
      </c>
      <c r="BK51" s="58">
        <v>0</v>
      </c>
      <c r="BL51" s="31">
        <f>SUM(BM51:BO51)</f>
        <v>0</v>
      </c>
      <c r="BM51" s="31">
        <f t="shared" ref="BM51:BO52" si="86">+BA51+BE51+BI51</f>
        <v>0</v>
      </c>
      <c r="BN51" s="31">
        <f t="shared" si="86"/>
        <v>0</v>
      </c>
      <c r="BO51" s="31">
        <f t="shared" si="86"/>
        <v>0</v>
      </c>
      <c r="BP51" s="31">
        <f>SUM(BQ51:BS51)</f>
        <v>0</v>
      </c>
      <c r="BQ51" s="31">
        <f t="shared" ref="BQ51:BS52" si="87">+Q51+AG51+AW51+BM51</f>
        <v>0</v>
      </c>
      <c r="BR51" s="31">
        <f t="shared" si="87"/>
        <v>0</v>
      </c>
      <c r="BS51" s="31">
        <f t="shared" si="87"/>
        <v>0</v>
      </c>
    </row>
    <row r="52" spans="1:71" s="3" customFormat="1" ht="15" customHeight="1" x14ac:dyDescent="0.3">
      <c r="A52" s="35"/>
      <c r="B52" s="36"/>
      <c r="C52" s="37" t="s">
        <v>52</v>
      </c>
      <c r="D52" s="31">
        <f>SUM(E52:G52)</f>
        <v>0</v>
      </c>
      <c r="E52" s="31">
        <v>0</v>
      </c>
      <c r="F52" s="58">
        <v>0</v>
      </c>
      <c r="G52" s="58">
        <v>0</v>
      </c>
      <c r="H52" s="31">
        <f>SUM(I52:K52)</f>
        <v>0</v>
      </c>
      <c r="I52" s="31">
        <v>0</v>
      </c>
      <c r="J52" s="58">
        <v>0</v>
      </c>
      <c r="K52" s="58">
        <v>0</v>
      </c>
      <c r="L52" s="31">
        <f>SUM(M52:O52)</f>
        <v>0</v>
      </c>
      <c r="M52" s="31">
        <v>0</v>
      </c>
      <c r="N52" s="58">
        <v>0</v>
      </c>
      <c r="O52" s="58">
        <v>0</v>
      </c>
      <c r="P52" s="31">
        <f>SUM(Q52:S52)</f>
        <v>0</v>
      </c>
      <c r="Q52" s="31">
        <f t="shared" si="83"/>
        <v>0</v>
      </c>
      <c r="R52" s="31">
        <f t="shared" si="83"/>
        <v>0</v>
      </c>
      <c r="S52" s="31">
        <f t="shared" si="83"/>
        <v>0</v>
      </c>
      <c r="T52" s="31">
        <f>SUM(U52:W52)</f>
        <v>0</v>
      </c>
      <c r="U52" s="31">
        <v>0</v>
      </c>
      <c r="V52" s="58">
        <v>0</v>
      </c>
      <c r="W52" s="58">
        <v>0</v>
      </c>
      <c r="X52" s="31">
        <f>SUM(Y52:AA52)</f>
        <v>0</v>
      </c>
      <c r="Y52" s="31">
        <v>0</v>
      </c>
      <c r="Z52" s="58">
        <v>0</v>
      </c>
      <c r="AA52" s="58">
        <v>0</v>
      </c>
      <c r="AB52" s="31">
        <f>SUM(AC52:AE52)</f>
        <v>0</v>
      </c>
      <c r="AC52" s="31">
        <v>0</v>
      </c>
      <c r="AD52" s="58">
        <v>0</v>
      </c>
      <c r="AE52" s="58">
        <v>0</v>
      </c>
      <c r="AF52" s="31">
        <f>SUM(AG52:AI52)</f>
        <v>0</v>
      </c>
      <c r="AG52" s="31">
        <f t="shared" si="84"/>
        <v>0</v>
      </c>
      <c r="AH52" s="31">
        <f t="shared" si="84"/>
        <v>0</v>
      </c>
      <c r="AI52" s="31">
        <f t="shared" si="84"/>
        <v>0</v>
      </c>
      <c r="AJ52" s="31">
        <f>SUM(AK52:AM52)</f>
        <v>0</v>
      </c>
      <c r="AK52" s="31">
        <v>0</v>
      </c>
      <c r="AL52" s="58">
        <v>0</v>
      </c>
      <c r="AM52" s="58">
        <v>0</v>
      </c>
      <c r="AN52" s="31">
        <f>SUM(AO52:AQ52)</f>
        <v>0</v>
      </c>
      <c r="AO52" s="31">
        <v>0</v>
      </c>
      <c r="AP52" s="58">
        <v>0</v>
      </c>
      <c r="AQ52" s="58">
        <v>0</v>
      </c>
      <c r="AR52" s="31">
        <f>SUM(AS52:AU52)</f>
        <v>0</v>
      </c>
      <c r="AS52" s="31">
        <v>0</v>
      </c>
      <c r="AT52" s="58">
        <v>0</v>
      </c>
      <c r="AU52" s="58">
        <v>0</v>
      </c>
      <c r="AV52" s="31">
        <f>SUM(AW52:AY52)</f>
        <v>0</v>
      </c>
      <c r="AW52" s="31">
        <f t="shared" si="85"/>
        <v>0</v>
      </c>
      <c r="AX52" s="31">
        <f t="shared" si="85"/>
        <v>0</v>
      </c>
      <c r="AY52" s="31">
        <f t="shared" si="85"/>
        <v>0</v>
      </c>
      <c r="AZ52" s="31">
        <f>SUM(BA52:BC52)</f>
        <v>0</v>
      </c>
      <c r="BA52" s="31">
        <v>0</v>
      </c>
      <c r="BB52" s="58">
        <v>0</v>
      </c>
      <c r="BC52" s="58">
        <v>0</v>
      </c>
      <c r="BD52" s="31">
        <f>SUM(BE52:BG52)</f>
        <v>0</v>
      </c>
      <c r="BE52" s="31">
        <v>0</v>
      </c>
      <c r="BF52" s="58">
        <v>0</v>
      </c>
      <c r="BG52" s="58">
        <v>0</v>
      </c>
      <c r="BH52" s="31">
        <f>SUM(BI52:BK52)</f>
        <v>4838.5</v>
      </c>
      <c r="BI52" s="31">
        <v>0</v>
      </c>
      <c r="BJ52" s="58">
        <v>0</v>
      </c>
      <c r="BK52" s="58">
        <v>4838.5</v>
      </c>
      <c r="BL52" s="31">
        <f>SUM(BM52:BO52)</f>
        <v>4838.5</v>
      </c>
      <c r="BM52" s="31">
        <f t="shared" si="86"/>
        <v>0</v>
      </c>
      <c r="BN52" s="31">
        <f t="shared" si="86"/>
        <v>0</v>
      </c>
      <c r="BO52" s="31">
        <f t="shared" si="86"/>
        <v>4838.5</v>
      </c>
      <c r="BP52" s="31">
        <f>SUM(BQ52:BS52)</f>
        <v>4838.5</v>
      </c>
      <c r="BQ52" s="31">
        <f t="shared" si="87"/>
        <v>0</v>
      </c>
      <c r="BR52" s="31">
        <f t="shared" si="87"/>
        <v>0</v>
      </c>
      <c r="BS52" s="31">
        <f t="shared" si="87"/>
        <v>4838.5</v>
      </c>
    </row>
    <row r="53" spans="1:71" s="3" customFormat="1" ht="15" customHeight="1" x14ac:dyDescent="0.3">
      <c r="A53" s="35"/>
      <c r="B53" s="36"/>
      <c r="C53" s="34" t="s">
        <v>53</v>
      </c>
      <c r="D53" s="31">
        <f t="shared" si="61"/>
        <v>0</v>
      </c>
      <c r="E53" s="31">
        <f>E54+E55</f>
        <v>0</v>
      </c>
      <c r="F53" s="31">
        <f>F54+F55</f>
        <v>0</v>
      </c>
      <c r="G53" s="31">
        <f>G54+G55</f>
        <v>0</v>
      </c>
      <c r="H53" s="31">
        <f t="shared" si="62"/>
        <v>0</v>
      </c>
      <c r="I53" s="31">
        <f>I54+I55</f>
        <v>0</v>
      </c>
      <c r="J53" s="31">
        <f>J54+J55</f>
        <v>0</v>
      </c>
      <c r="K53" s="31">
        <f>K54+K55</f>
        <v>0</v>
      </c>
      <c r="L53" s="31">
        <f t="shared" si="63"/>
        <v>0</v>
      </c>
      <c r="M53" s="31">
        <f>M54+M55</f>
        <v>0</v>
      </c>
      <c r="N53" s="31">
        <f>N54+N55</f>
        <v>0</v>
      </c>
      <c r="O53" s="31">
        <f>O54+O55</f>
        <v>0</v>
      </c>
      <c r="P53" s="31">
        <f t="shared" si="64"/>
        <v>0</v>
      </c>
      <c r="Q53" s="31">
        <f>Q54+Q55</f>
        <v>0</v>
      </c>
      <c r="R53" s="31">
        <f>R54+R55</f>
        <v>0</v>
      </c>
      <c r="S53" s="31">
        <f>S54+S55</f>
        <v>0</v>
      </c>
      <c r="T53" s="31">
        <f t="shared" si="65"/>
        <v>0</v>
      </c>
      <c r="U53" s="31">
        <f>U54+U55</f>
        <v>0</v>
      </c>
      <c r="V53" s="31">
        <f>V54+V55</f>
        <v>0</v>
      </c>
      <c r="W53" s="31">
        <f>W54+W55</f>
        <v>0</v>
      </c>
      <c r="X53" s="31">
        <f t="shared" si="66"/>
        <v>0</v>
      </c>
      <c r="Y53" s="31">
        <f>Y54+Y55</f>
        <v>0</v>
      </c>
      <c r="Z53" s="31">
        <f>Z54+Z55</f>
        <v>0</v>
      </c>
      <c r="AA53" s="31">
        <f>AA54+AA55</f>
        <v>0</v>
      </c>
      <c r="AB53" s="31">
        <f t="shared" si="67"/>
        <v>0</v>
      </c>
      <c r="AC53" s="31">
        <f>AC54+AC55</f>
        <v>0</v>
      </c>
      <c r="AD53" s="31">
        <f>AD54+AD55</f>
        <v>0</v>
      </c>
      <c r="AE53" s="31">
        <f>AE54+AE55</f>
        <v>0</v>
      </c>
      <c r="AF53" s="31">
        <f t="shared" si="68"/>
        <v>0</v>
      </c>
      <c r="AG53" s="31">
        <f>AG54+AG55</f>
        <v>0</v>
      </c>
      <c r="AH53" s="31">
        <f>AH54+AH55</f>
        <v>0</v>
      </c>
      <c r="AI53" s="31">
        <f>AI54+AI55</f>
        <v>0</v>
      </c>
      <c r="AJ53" s="31">
        <f t="shared" si="69"/>
        <v>0</v>
      </c>
      <c r="AK53" s="31">
        <f>AK54+AK55</f>
        <v>0</v>
      </c>
      <c r="AL53" s="31">
        <f>AL54+AL55</f>
        <v>0</v>
      </c>
      <c r="AM53" s="31">
        <f>AM54+AM55</f>
        <v>0</v>
      </c>
      <c r="AN53" s="31">
        <f t="shared" si="70"/>
        <v>0</v>
      </c>
      <c r="AO53" s="31">
        <f>AO54+AO55</f>
        <v>0</v>
      </c>
      <c r="AP53" s="31">
        <f>AP54+AP55</f>
        <v>0</v>
      </c>
      <c r="AQ53" s="31">
        <f>AQ54+AQ55</f>
        <v>0</v>
      </c>
      <c r="AR53" s="31">
        <f t="shared" si="71"/>
        <v>0</v>
      </c>
      <c r="AS53" s="31">
        <f>AS54+AS55</f>
        <v>0</v>
      </c>
      <c r="AT53" s="31">
        <f>AT54+AT55</f>
        <v>0</v>
      </c>
      <c r="AU53" s="31">
        <f>AU54+AU55</f>
        <v>0</v>
      </c>
      <c r="AV53" s="31">
        <f t="shared" si="72"/>
        <v>0</v>
      </c>
      <c r="AW53" s="31">
        <f>AW54+AW55</f>
        <v>0</v>
      </c>
      <c r="AX53" s="31">
        <f>AX54+AX55</f>
        <v>0</v>
      </c>
      <c r="AY53" s="31">
        <f>AY54+AY55</f>
        <v>0</v>
      </c>
      <c r="AZ53" s="31">
        <f t="shared" si="73"/>
        <v>0</v>
      </c>
      <c r="BA53" s="31">
        <f>BA54+BA55</f>
        <v>0</v>
      </c>
      <c r="BB53" s="31">
        <f>BB54+BB55</f>
        <v>0</v>
      </c>
      <c r="BC53" s="31">
        <f>BC54+BC55</f>
        <v>0</v>
      </c>
      <c r="BD53" s="31">
        <f t="shared" si="74"/>
        <v>0</v>
      </c>
      <c r="BE53" s="31">
        <f>BE54+BE55</f>
        <v>0</v>
      </c>
      <c r="BF53" s="31">
        <f>BF54+BF55</f>
        <v>0</v>
      </c>
      <c r="BG53" s="31">
        <f>BG54+BG55</f>
        <v>0</v>
      </c>
      <c r="BH53" s="31">
        <f t="shared" si="75"/>
        <v>0</v>
      </c>
      <c r="BI53" s="31">
        <f>BI54+BI55</f>
        <v>0</v>
      </c>
      <c r="BJ53" s="31">
        <f>BJ54+BJ55</f>
        <v>0</v>
      </c>
      <c r="BK53" s="31">
        <f>BK54+BK55</f>
        <v>0</v>
      </c>
      <c r="BL53" s="31">
        <f t="shared" si="76"/>
        <v>0</v>
      </c>
      <c r="BM53" s="31">
        <f>BM54+BM55</f>
        <v>0</v>
      </c>
      <c r="BN53" s="31">
        <f>BN54+BN55</f>
        <v>0</v>
      </c>
      <c r="BO53" s="31">
        <f>BO54+BO55</f>
        <v>0</v>
      </c>
      <c r="BP53" s="57">
        <f t="shared" si="77"/>
        <v>0</v>
      </c>
      <c r="BQ53" s="57">
        <f>BQ54+BQ55</f>
        <v>0</v>
      </c>
      <c r="BR53" s="57">
        <f>BR54+BR55</f>
        <v>0</v>
      </c>
      <c r="BS53" s="57">
        <f>BS54+BS55</f>
        <v>0</v>
      </c>
    </row>
    <row r="54" spans="1:71" s="3" customFormat="1" ht="15" customHeight="1" x14ac:dyDescent="0.3">
      <c r="A54" s="35"/>
      <c r="B54" s="36"/>
      <c r="C54" s="37" t="s">
        <v>54</v>
      </c>
      <c r="D54" s="31">
        <f>SUM(E54:G54)</f>
        <v>0</v>
      </c>
      <c r="E54" s="31">
        <v>0</v>
      </c>
      <c r="F54" s="58">
        <v>0</v>
      </c>
      <c r="G54" s="58">
        <v>0</v>
      </c>
      <c r="H54" s="31">
        <f>SUM(I54:K54)</f>
        <v>0</v>
      </c>
      <c r="I54" s="31">
        <v>0</v>
      </c>
      <c r="J54" s="58">
        <v>0</v>
      </c>
      <c r="K54" s="58">
        <v>0</v>
      </c>
      <c r="L54" s="31">
        <f>SUM(M54:O54)</f>
        <v>0</v>
      </c>
      <c r="M54" s="31">
        <v>0</v>
      </c>
      <c r="N54" s="58">
        <v>0</v>
      </c>
      <c r="O54" s="58">
        <v>0</v>
      </c>
      <c r="P54" s="31">
        <f>SUM(Q54:S54)</f>
        <v>0</v>
      </c>
      <c r="Q54" s="31">
        <f t="shared" ref="Q54:S57" si="88">+E54+I54+M54</f>
        <v>0</v>
      </c>
      <c r="R54" s="31">
        <f t="shared" si="88"/>
        <v>0</v>
      </c>
      <c r="S54" s="31">
        <f t="shared" si="88"/>
        <v>0</v>
      </c>
      <c r="T54" s="31">
        <f>SUM(U54:W54)</f>
        <v>0</v>
      </c>
      <c r="U54" s="31">
        <v>0</v>
      </c>
      <c r="V54" s="58">
        <v>0</v>
      </c>
      <c r="W54" s="58">
        <v>0</v>
      </c>
      <c r="X54" s="31">
        <f>SUM(Y54:AA54)</f>
        <v>0</v>
      </c>
      <c r="Y54" s="31">
        <v>0</v>
      </c>
      <c r="Z54" s="58">
        <v>0</v>
      </c>
      <c r="AA54" s="58">
        <v>0</v>
      </c>
      <c r="AB54" s="31">
        <f>SUM(AC54:AE54)</f>
        <v>0</v>
      </c>
      <c r="AC54" s="31">
        <v>0</v>
      </c>
      <c r="AD54" s="58">
        <v>0</v>
      </c>
      <c r="AE54" s="58">
        <v>0</v>
      </c>
      <c r="AF54" s="31">
        <f>SUM(AG54:AI54)</f>
        <v>0</v>
      </c>
      <c r="AG54" s="31">
        <f t="shared" ref="AG54:AI57" si="89">+U54+Y54+AC54</f>
        <v>0</v>
      </c>
      <c r="AH54" s="31">
        <f t="shared" si="89"/>
        <v>0</v>
      </c>
      <c r="AI54" s="31">
        <f t="shared" si="89"/>
        <v>0</v>
      </c>
      <c r="AJ54" s="31">
        <f>SUM(AK54:AM54)</f>
        <v>0</v>
      </c>
      <c r="AK54" s="31">
        <v>0</v>
      </c>
      <c r="AL54" s="58">
        <v>0</v>
      </c>
      <c r="AM54" s="58">
        <v>0</v>
      </c>
      <c r="AN54" s="31">
        <f>SUM(AO54:AQ54)</f>
        <v>0</v>
      </c>
      <c r="AO54" s="31">
        <v>0</v>
      </c>
      <c r="AP54" s="58">
        <v>0</v>
      </c>
      <c r="AQ54" s="58">
        <v>0</v>
      </c>
      <c r="AR54" s="31">
        <f>SUM(AS54:AU54)</f>
        <v>0</v>
      </c>
      <c r="AS54" s="31">
        <v>0</v>
      </c>
      <c r="AT54" s="58">
        <v>0</v>
      </c>
      <c r="AU54" s="58">
        <v>0</v>
      </c>
      <c r="AV54" s="31">
        <f>SUM(AW54:AY54)</f>
        <v>0</v>
      </c>
      <c r="AW54" s="31">
        <f t="shared" ref="AW54:AY57" si="90">+AK54+AO54+AS54</f>
        <v>0</v>
      </c>
      <c r="AX54" s="31">
        <f t="shared" si="90"/>
        <v>0</v>
      </c>
      <c r="AY54" s="31">
        <f t="shared" si="90"/>
        <v>0</v>
      </c>
      <c r="AZ54" s="31">
        <f>SUM(BA54:BC54)</f>
        <v>0</v>
      </c>
      <c r="BA54" s="31">
        <v>0</v>
      </c>
      <c r="BB54" s="58">
        <v>0</v>
      </c>
      <c r="BC54" s="58">
        <v>0</v>
      </c>
      <c r="BD54" s="31">
        <f>SUM(BE54:BG54)</f>
        <v>0</v>
      </c>
      <c r="BE54" s="31">
        <v>0</v>
      </c>
      <c r="BF54" s="58">
        <v>0</v>
      </c>
      <c r="BG54" s="58">
        <v>0</v>
      </c>
      <c r="BH54" s="31">
        <f>SUM(BI54:BK54)</f>
        <v>0</v>
      </c>
      <c r="BI54" s="31">
        <v>0</v>
      </c>
      <c r="BJ54" s="58">
        <v>0</v>
      </c>
      <c r="BK54" s="58">
        <v>0</v>
      </c>
      <c r="BL54" s="31">
        <f>SUM(BM54:BO54)</f>
        <v>0</v>
      </c>
      <c r="BM54" s="31">
        <f t="shared" ref="BM54:BO57" si="91">+BA54+BE54+BI54</f>
        <v>0</v>
      </c>
      <c r="BN54" s="31">
        <f t="shared" si="91"/>
        <v>0</v>
      </c>
      <c r="BO54" s="31">
        <f t="shared" si="91"/>
        <v>0</v>
      </c>
      <c r="BP54" s="31">
        <f>SUM(BQ54:BS54)</f>
        <v>0</v>
      </c>
      <c r="BQ54" s="31">
        <f t="shared" ref="BQ54:BS57" si="92">+Q54+AG54+AW54+BM54</f>
        <v>0</v>
      </c>
      <c r="BR54" s="31">
        <f t="shared" si="92"/>
        <v>0</v>
      </c>
      <c r="BS54" s="31">
        <f t="shared" si="92"/>
        <v>0</v>
      </c>
    </row>
    <row r="55" spans="1:71" s="3" customFormat="1" ht="15" customHeight="1" x14ac:dyDescent="0.3">
      <c r="A55" s="35"/>
      <c r="B55" s="36"/>
      <c r="C55" s="37" t="s">
        <v>55</v>
      </c>
      <c r="D55" s="31">
        <f>SUM(E55:G55)</f>
        <v>0</v>
      </c>
      <c r="E55" s="31">
        <v>0</v>
      </c>
      <c r="F55" s="58">
        <v>0</v>
      </c>
      <c r="G55" s="58">
        <v>0</v>
      </c>
      <c r="H55" s="31">
        <f>SUM(I55:K55)</f>
        <v>0</v>
      </c>
      <c r="I55" s="31">
        <v>0</v>
      </c>
      <c r="J55" s="58">
        <v>0</v>
      </c>
      <c r="K55" s="58">
        <v>0</v>
      </c>
      <c r="L55" s="31">
        <f>SUM(M55:O55)</f>
        <v>0</v>
      </c>
      <c r="M55" s="31">
        <v>0</v>
      </c>
      <c r="N55" s="58">
        <v>0</v>
      </c>
      <c r="O55" s="58">
        <v>0</v>
      </c>
      <c r="P55" s="31">
        <f>SUM(Q55:S55)</f>
        <v>0</v>
      </c>
      <c r="Q55" s="31">
        <f t="shared" si="88"/>
        <v>0</v>
      </c>
      <c r="R55" s="31">
        <f t="shared" si="88"/>
        <v>0</v>
      </c>
      <c r="S55" s="31">
        <f t="shared" si="88"/>
        <v>0</v>
      </c>
      <c r="T55" s="31">
        <f>SUM(U55:W55)</f>
        <v>0</v>
      </c>
      <c r="U55" s="31">
        <v>0</v>
      </c>
      <c r="V55" s="58">
        <v>0</v>
      </c>
      <c r="W55" s="58">
        <v>0</v>
      </c>
      <c r="X55" s="31">
        <f>SUM(Y55:AA55)</f>
        <v>0</v>
      </c>
      <c r="Y55" s="31">
        <v>0</v>
      </c>
      <c r="Z55" s="58">
        <v>0</v>
      </c>
      <c r="AA55" s="58">
        <v>0</v>
      </c>
      <c r="AB55" s="31">
        <f>SUM(AC55:AE55)</f>
        <v>0</v>
      </c>
      <c r="AC55" s="31">
        <v>0</v>
      </c>
      <c r="AD55" s="58">
        <v>0</v>
      </c>
      <c r="AE55" s="58">
        <v>0</v>
      </c>
      <c r="AF55" s="31">
        <f>SUM(AG55:AI55)</f>
        <v>0</v>
      </c>
      <c r="AG55" s="31">
        <f t="shared" si="89"/>
        <v>0</v>
      </c>
      <c r="AH55" s="31">
        <f t="shared" si="89"/>
        <v>0</v>
      </c>
      <c r="AI55" s="31">
        <f t="shared" si="89"/>
        <v>0</v>
      </c>
      <c r="AJ55" s="31">
        <f>SUM(AK55:AM55)</f>
        <v>0</v>
      </c>
      <c r="AK55" s="31">
        <v>0</v>
      </c>
      <c r="AL55" s="58">
        <v>0</v>
      </c>
      <c r="AM55" s="58">
        <v>0</v>
      </c>
      <c r="AN55" s="31">
        <f>SUM(AO55:AQ55)</f>
        <v>0</v>
      </c>
      <c r="AO55" s="31">
        <v>0</v>
      </c>
      <c r="AP55" s="58">
        <v>0</v>
      </c>
      <c r="AQ55" s="58">
        <v>0</v>
      </c>
      <c r="AR55" s="31">
        <f>SUM(AS55:AU55)</f>
        <v>0</v>
      </c>
      <c r="AS55" s="31">
        <v>0</v>
      </c>
      <c r="AT55" s="58">
        <v>0</v>
      </c>
      <c r="AU55" s="58">
        <v>0</v>
      </c>
      <c r="AV55" s="31">
        <f>SUM(AW55:AY55)</f>
        <v>0</v>
      </c>
      <c r="AW55" s="31">
        <f t="shared" si="90"/>
        <v>0</v>
      </c>
      <c r="AX55" s="31">
        <f t="shared" si="90"/>
        <v>0</v>
      </c>
      <c r="AY55" s="31">
        <f t="shared" si="90"/>
        <v>0</v>
      </c>
      <c r="AZ55" s="31">
        <f>SUM(BA55:BC55)</f>
        <v>0</v>
      </c>
      <c r="BA55" s="31">
        <v>0</v>
      </c>
      <c r="BB55" s="58">
        <v>0</v>
      </c>
      <c r="BC55" s="58">
        <v>0</v>
      </c>
      <c r="BD55" s="31">
        <f>SUM(BE55:BG55)</f>
        <v>0</v>
      </c>
      <c r="BE55" s="31">
        <v>0</v>
      </c>
      <c r="BF55" s="58">
        <v>0</v>
      </c>
      <c r="BG55" s="58">
        <v>0</v>
      </c>
      <c r="BH55" s="31">
        <f>SUM(BI55:BK55)</f>
        <v>0</v>
      </c>
      <c r="BI55" s="31">
        <v>0</v>
      </c>
      <c r="BJ55" s="58">
        <v>0</v>
      </c>
      <c r="BK55" s="58">
        <v>0</v>
      </c>
      <c r="BL55" s="31">
        <f>SUM(BM55:BO55)</f>
        <v>0</v>
      </c>
      <c r="BM55" s="31">
        <f t="shared" si="91"/>
        <v>0</v>
      </c>
      <c r="BN55" s="31">
        <f t="shared" si="91"/>
        <v>0</v>
      </c>
      <c r="BO55" s="31">
        <f t="shared" si="91"/>
        <v>0</v>
      </c>
      <c r="BP55" s="31">
        <f>SUM(BQ55:BS55)</f>
        <v>0</v>
      </c>
      <c r="BQ55" s="31">
        <f t="shared" si="92"/>
        <v>0</v>
      </c>
      <c r="BR55" s="31">
        <f t="shared" si="92"/>
        <v>0</v>
      </c>
      <c r="BS55" s="31">
        <f t="shared" si="92"/>
        <v>0</v>
      </c>
    </row>
    <row r="56" spans="1:71" s="3" customFormat="1" ht="15" customHeight="1" x14ac:dyDescent="0.3">
      <c r="A56" s="35"/>
      <c r="B56" s="36"/>
      <c r="C56" s="34" t="s">
        <v>56</v>
      </c>
      <c r="D56" s="31">
        <f>SUM(E56:G56)</f>
        <v>1626</v>
      </c>
      <c r="E56" s="31">
        <v>609</v>
      </c>
      <c r="F56" s="58">
        <v>629</v>
      </c>
      <c r="G56" s="58">
        <v>388</v>
      </c>
      <c r="H56" s="31">
        <f>SUM(I56:K56)</f>
        <v>2695</v>
      </c>
      <c r="I56" s="31">
        <v>830</v>
      </c>
      <c r="J56" s="58">
        <v>749</v>
      </c>
      <c r="K56" s="58">
        <v>1116</v>
      </c>
      <c r="L56" s="31">
        <f>SUM(M56:O56)</f>
        <v>2375</v>
      </c>
      <c r="M56" s="31">
        <v>1019</v>
      </c>
      <c r="N56" s="58">
        <v>950</v>
      </c>
      <c r="O56" s="58">
        <v>406</v>
      </c>
      <c r="P56" s="31">
        <f>SUM(Q56:S56)</f>
        <v>6696</v>
      </c>
      <c r="Q56" s="31">
        <f t="shared" si="88"/>
        <v>2458</v>
      </c>
      <c r="R56" s="31">
        <f t="shared" si="88"/>
        <v>2328</v>
      </c>
      <c r="S56" s="31">
        <f t="shared" si="88"/>
        <v>1910</v>
      </c>
      <c r="T56" s="31">
        <f>SUM(U56:W56)</f>
        <v>4022</v>
      </c>
      <c r="U56" s="31">
        <v>2300</v>
      </c>
      <c r="V56" s="58">
        <v>1722</v>
      </c>
      <c r="W56" s="58">
        <v>0</v>
      </c>
      <c r="X56" s="31">
        <f>SUM(Y56:AA56)</f>
        <v>4011</v>
      </c>
      <c r="Y56" s="31">
        <v>1867</v>
      </c>
      <c r="Z56" s="58">
        <v>2144</v>
      </c>
      <c r="AA56" s="58">
        <v>0</v>
      </c>
      <c r="AB56" s="31">
        <f>SUM(AC56:AE56)</f>
        <v>2222</v>
      </c>
      <c r="AC56" s="31">
        <v>928</v>
      </c>
      <c r="AD56" s="58">
        <v>1294</v>
      </c>
      <c r="AE56" s="58">
        <v>0</v>
      </c>
      <c r="AF56" s="31">
        <f>SUM(AG56:AI56)</f>
        <v>10255</v>
      </c>
      <c r="AG56" s="31">
        <f t="shared" si="89"/>
        <v>5095</v>
      </c>
      <c r="AH56" s="31">
        <f t="shared" si="89"/>
        <v>5160</v>
      </c>
      <c r="AI56" s="31">
        <f t="shared" si="89"/>
        <v>0</v>
      </c>
      <c r="AJ56" s="31">
        <f>SUM(AK56:AM56)</f>
        <v>1584</v>
      </c>
      <c r="AK56" s="31">
        <v>1092</v>
      </c>
      <c r="AL56" s="58">
        <v>492</v>
      </c>
      <c r="AM56" s="58">
        <v>0</v>
      </c>
      <c r="AN56" s="31">
        <f>SUM(AO56:AQ56)</f>
        <v>630</v>
      </c>
      <c r="AO56" s="31">
        <v>251</v>
      </c>
      <c r="AP56" s="58">
        <v>379</v>
      </c>
      <c r="AQ56" s="58">
        <v>0</v>
      </c>
      <c r="AR56" s="31">
        <f>SUM(AS56:AU56)</f>
        <v>737</v>
      </c>
      <c r="AS56" s="31">
        <v>359</v>
      </c>
      <c r="AT56" s="58">
        <v>378</v>
      </c>
      <c r="AU56" s="58">
        <v>0</v>
      </c>
      <c r="AV56" s="31">
        <f>SUM(AW56:AY56)</f>
        <v>2951</v>
      </c>
      <c r="AW56" s="31">
        <f t="shared" si="90"/>
        <v>1702</v>
      </c>
      <c r="AX56" s="31">
        <f t="shared" si="90"/>
        <v>1249</v>
      </c>
      <c r="AY56" s="31">
        <f t="shared" si="90"/>
        <v>0</v>
      </c>
      <c r="AZ56" s="31">
        <f>SUM(BA56:BC56)</f>
        <v>1414</v>
      </c>
      <c r="BA56" s="31">
        <v>692</v>
      </c>
      <c r="BB56" s="58">
        <v>722</v>
      </c>
      <c r="BC56" s="58">
        <v>0</v>
      </c>
      <c r="BD56" s="31">
        <f>SUM(BE56:BG56)</f>
        <v>701</v>
      </c>
      <c r="BE56" s="31">
        <v>205</v>
      </c>
      <c r="BF56" s="58">
        <v>202</v>
      </c>
      <c r="BG56" s="58">
        <v>294</v>
      </c>
      <c r="BH56" s="31">
        <f>SUM(BI56:BK56)</f>
        <v>1404</v>
      </c>
      <c r="BI56" s="31">
        <v>701</v>
      </c>
      <c r="BJ56" s="58">
        <v>703</v>
      </c>
      <c r="BK56" s="58">
        <v>0</v>
      </c>
      <c r="BL56" s="31">
        <f>SUM(BM56:BO56)</f>
        <v>3519</v>
      </c>
      <c r="BM56" s="31">
        <f t="shared" si="91"/>
        <v>1598</v>
      </c>
      <c r="BN56" s="31">
        <f t="shared" si="91"/>
        <v>1627</v>
      </c>
      <c r="BO56" s="31">
        <f t="shared" si="91"/>
        <v>294</v>
      </c>
      <c r="BP56" s="31">
        <f>SUM(BQ56:BS56)</f>
        <v>23421</v>
      </c>
      <c r="BQ56" s="31">
        <f t="shared" si="92"/>
        <v>10853</v>
      </c>
      <c r="BR56" s="31">
        <f t="shared" si="92"/>
        <v>10364</v>
      </c>
      <c r="BS56" s="31">
        <f t="shared" si="92"/>
        <v>2204</v>
      </c>
    </row>
    <row r="57" spans="1:71" s="3" customFormat="1" ht="15" customHeight="1" x14ac:dyDescent="0.3">
      <c r="A57" s="35"/>
      <c r="B57" s="36"/>
      <c r="C57" s="34" t="s">
        <v>27</v>
      </c>
      <c r="D57" s="31">
        <f>SUM(E57:G57)</f>
        <v>0</v>
      </c>
      <c r="E57" s="31">
        <v>0</v>
      </c>
      <c r="F57" s="58">
        <v>0</v>
      </c>
      <c r="G57" s="58">
        <v>0</v>
      </c>
      <c r="H57" s="31">
        <f>SUM(I57:K57)</f>
        <v>0</v>
      </c>
      <c r="I57" s="31">
        <v>0</v>
      </c>
      <c r="J57" s="58">
        <v>0</v>
      </c>
      <c r="K57" s="58">
        <v>0</v>
      </c>
      <c r="L57" s="31">
        <f>SUM(M57:O57)</f>
        <v>0</v>
      </c>
      <c r="M57" s="31">
        <v>0</v>
      </c>
      <c r="N57" s="58">
        <v>0</v>
      </c>
      <c r="O57" s="58">
        <v>0</v>
      </c>
      <c r="P57" s="31">
        <f>SUM(Q57:S57)</f>
        <v>0</v>
      </c>
      <c r="Q57" s="31">
        <f t="shared" si="88"/>
        <v>0</v>
      </c>
      <c r="R57" s="31">
        <f t="shared" si="88"/>
        <v>0</v>
      </c>
      <c r="S57" s="31">
        <f t="shared" si="88"/>
        <v>0</v>
      </c>
      <c r="T57" s="31">
        <f>SUM(U57:W57)</f>
        <v>0</v>
      </c>
      <c r="U57" s="31">
        <v>0</v>
      </c>
      <c r="V57" s="58">
        <v>0</v>
      </c>
      <c r="W57" s="58">
        <v>0</v>
      </c>
      <c r="X57" s="31">
        <f>SUM(Y57:AA57)</f>
        <v>0</v>
      </c>
      <c r="Y57" s="31">
        <v>0</v>
      </c>
      <c r="Z57" s="58">
        <v>0</v>
      </c>
      <c r="AA57" s="58">
        <v>0</v>
      </c>
      <c r="AB57" s="31">
        <f>SUM(AC57:AE57)</f>
        <v>0</v>
      </c>
      <c r="AC57" s="31">
        <v>0</v>
      </c>
      <c r="AD57" s="58">
        <v>0</v>
      </c>
      <c r="AE57" s="58">
        <v>0</v>
      </c>
      <c r="AF57" s="31">
        <f>SUM(AG57:AI57)</f>
        <v>0</v>
      </c>
      <c r="AG57" s="31">
        <f t="shared" si="89"/>
        <v>0</v>
      </c>
      <c r="AH57" s="31">
        <f t="shared" si="89"/>
        <v>0</v>
      </c>
      <c r="AI57" s="31">
        <f t="shared" si="89"/>
        <v>0</v>
      </c>
      <c r="AJ57" s="31">
        <f>SUM(AK57:AM57)</f>
        <v>0</v>
      </c>
      <c r="AK57" s="31">
        <v>0</v>
      </c>
      <c r="AL57" s="58">
        <v>0</v>
      </c>
      <c r="AM57" s="58">
        <v>0</v>
      </c>
      <c r="AN57" s="31">
        <f>SUM(AO57:AQ57)</f>
        <v>0</v>
      </c>
      <c r="AO57" s="31">
        <v>0</v>
      </c>
      <c r="AP57" s="58">
        <v>0</v>
      </c>
      <c r="AQ57" s="58">
        <v>0</v>
      </c>
      <c r="AR57" s="31">
        <f>SUM(AS57:AU57)</f>
        <v>0</v>
      </c>
      <c r="AS57" s="31">
        <v>0</v>
      </c>
      <c r="AT57" s="58">
        <v>0</v>
      </c>
      <c r="AU57" s="58">
        <v>0</v>
      </c>
      <c r="AV57" s="31">
        <f>SUM(AW57:AY57)</f>
        <v>0</v>
      </c>
      <c r="AW57" s="31">
        <f t="shared" si="90"/>
        <v>0</v>
      </c>
      <c r="AX57" s="31">
        <f t="shared" si="90"/>
        <v>0</v>
      </c>
      <c r="AY57" s="31">
        <f t="shared" si="90"/>
        <v>0</v>
      </c>
      <c r="AZ57" s="31">
        <f>SUM(BA57:BC57)</f>
        <v>0</v>
      </c>
      <c r="BA57" s="31">
        <v>0</v>
      </c>
      <c r="BB57" s="58">
        <v>0</v>
      </c>
      <c r="BC57" s="58">
        <v>0</v>
      </c>
      <c r="BD57" s="31">
        <f>SUM(BE57:BG57)</f>
        <v>0</v>
      </c>
      <c r="BE57" s="31">
        <v>0</v>
      </c>
      <c r="BF57" s="58">
        <v>0</v>
      </c>
      <c r="BG57" s="58">
        <v>0</v>
      </c>
      <c r="BH57" s="31">
        <f>SUM(BI57:BK57)</f>
        <v>0</v>
      </c>
      <c r="BI57" s="31">
        <v>0</v>
      </c>
      <c r="BJ57" s="58">
        <v>0</v>
      </c>
      <c r="BK57" s="58">
        <v>0</v>
      </c>
      <c r="BL57" s="31">
        <f>SUM(BM57:BO57)</f>
        <v>0</v>
      </c>
      <c r="BM57" s="31">
        <f t="shared" si="91"/>
        <v>0</v>
      </c>
      <c r="BN57" s="31">
        <f t="shared" si="91"/>
        <v>0</v>
      </c>
      <c r="BO57" s="31">
        <f t="shared" si="91"/>
        <v>0</v>
      </c>
      <c r="BP57" s="31">
        <f>SUM(BQ57:BS57)</f>
        <v>0</v>
      </c>
      <c r="BQ57" s="31">
        <f t="shared" si="92"/>
        <v>0</v>
      </c>
      <c r="BR57" s="31">
        <f t="shared" si="92"/>
        <v>0</v>
      </c>
      <c r="BS57" s="31">
        <f t="shared" si="92"/>
        <v>0</v>
      </c>
    </row>
    <row r="58" spans="1:71" s="3" customFormat="1" ht="15" customHeight="1" x14ac:dyDescent="0.3">
      <c r="A58" s="35"/>
      <c r="B58" s="36"/>
      <c r="C58" s="3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57"/>
      <c r="BQ58" s="57"/>
      <c r="BR58" s="57"/>
      <c r="BS58" s="57"/>
    </row>
    <row r="59" spans="1:71" s="3" customFormat="1" ht="15" customHeight="1" x14ac:dyDescent="0.3">
      <c r="A59" s="32"/>
      <c r="B59" s="33" t="s">
        <v>57</v>
      </c>
      <c r="C59" s="34"/>
      <c r="D59" s="31">
        <f>E59+F59+G59</f>
        <v>10748</v>
      </c>
      <c r="E59" s="31">
        <f>E60+E61+E62+E63+E64+E65</f>
        <v>5026</v>
      </c>
      <c r="F59" s="31">
        <f>F60+F61+F62+F63+F64+F65</f>
        <v>5722</v>
      </c>
      <c r="G59" s="31">
        <f>G60+G61+G62+G63+G64+G65</f>
        <v>0</v>
      </c>
      <c r="H59" s="31">
        <f t="shared" ref="H59" si="93">I59+J59+K59</f>
        <v>9067</v>
      </c>
      <c r="I59" s="31">
        <f>I60+I61+I62+I63+I64+I65</f>
        <v>4684</v>
      </c>
      <c r="J59" s="31">
        <f>J60+J61+J62+J63+J64+J65</f>
        <v>4383</v>
      </c>
      <c r="K59" s="31">
        <f>K60+K61+K62+K63+K64+K65</f>
        <v>0</v>
      </c>
      <c r="L59" s="31">
        <f t="shared" ref="L59" si="94">M59+N59+O59</f>
        <v>8905</v>
      </c>
      <c r="M59" s="31">
        <f>M60+M61+M62+M63+M64+M65</f>
        <v>4288</v>
      </c>
      <c r="N59" s="31">
        <f>N60+N61+N62+N63+N64+N65</f>
        <v>4617</v>
      </c>
      <c r="O59" s="31">
        <f>O60+O61+O62+O63+O64+O65</f>
        <v>0</v>
      </c>
      <c r="P59" s="31">
        <f t="shared" ref="P59" si="95">Q59+R59+S59</f>
        <v>28720</v>
      </c>
      <c r="Q59" s="31">
        <f>Q60+Q61+Q62+Q63+Q64+Q65</f>
        <v>13998</v>
      </c>
      <c r="R59" s="31">
        <f>R60+R61+R62+R63+R64+R65</f>
        <v>14722</v>
      </c>
      <c r="S59" s="31">
        <f>S60+S61+S62+S63+S64+S65</f>
        <v>0</v>
      </c>
      <c r="T59" s="31">
        <f t="shared" ref="T59" si="96">U59+V59+W59</f>
        <v>9438</v>
      </c>
      <c r="U59" s="31">
        <f>U60+U61+U62+U63+U64+U65</f>
        <v>4623</v>
      </c>
      <c r="V59" s="31">
        <f>V60+V61+V62+V63+V64+V65</f>
        <v>4815</v>
      </c>
      <c r="W59" s="31">
        <f>W60+W61+W62+W63+W64+W65</f>
        <v>0</v>
      </c>
      <c r="X59" s="31">
        <f t="shared" ref="X59" si="97">Y59+Z59+AA59</f>
        <v>10668</v>
      </c>
      <c r="Y59" s="31">
        <f>Y60+Y61+Y62+Y63+Y64+Y65</f>
        <v>5102</v>
      </c>
      <c r="Z59" s="31">
        <f>Z60+Z61+Z62+Z63+Z64+Z65</f>
        <v>5566</v>
      </c>
      <c r="AA59" s="31">
        <f>AA60+AA61+AA62+AA63+AA64+AA65</f>
        <v>0</v>
      </c>
      <c r="AB59" s="31">
        <f t="shared" ref="AB59" si="98">AC59+AD59+AE59</f>
        <v>8870</v>
      </c>
      <c r="AC59" s="31">
        <f>AC60+AC61+AC62+AC63+AC64+AC65</f>
        <v>4562</v>
      </c>
      <c r="AD59" s="31">
        <f>AD60+AD61+AD62+AD63+AD64+AD65</f>
        <v>4308</v>
      </c>
      <c r="AE59" s="31">
        <f>AE60+AE61+AE62+AE63+AE64+AE65</f>
        <v>0</v>
      </c>
      <c r="AF59" s="31">
        <f t="shared" ref="AF59" si="99">AG59+AH59+AI59</f>
        <v>28976</v>
      </c>
      <c r="AG59" s="31">
        <f>AG60+AG61+AG62+AG63+AG64+AG65</f>
        <v>14287</v>
      </c>
      <c r="AH59" s="31">
        <f>AH60+AH61+AH62+AH63+AH64+AH65</f>
        <v>14689</v>
      </c>
      <c r="AI59" s="31">
        <f>AI60+AI61+AI62+AI63+AI64+AI65</f>
        <v>0</v>
      </c>
      <c r="AJ59" s="31">
        <f t="shared" ref="AJ59" si="100">AK59+AL59+AM59</f>
        <v>7442</v>
      </c>
      <c r="AK59" s="31">
        <f>AK60+AK61+AK62+AK63+AK64+AK65</f>
        <v>3899</v>
      </c>
      <c r="AL59" s="31">
        <f>AL60+AL61+AL62+AL63+AL64+AL65</f>
        <v>3543</v>
      </c>
      <c r="AM59" s="31">
        <f>AM60+AM61+AM62+AM63+AM64+AM65</f>
        <v>0</v>
      </c>
      <c r="AN59" s="31">
        <f t="shared" ref="AN59" si="101">AO59+AP59+AQ59</f>
        <v>2746</v>
      </c>
      <c r="AO59" s="31">
        <f>AO60+AO61+AO62+AO63+AO64+AO65</f>
        <v>1413</v>
      </c>
      <c r="AP59" s="31">
        <f>AP60+AP61+AP62+AP63+AP64+AP65</f>
        <v>1333</v>
      </c>
      <c r="AQ59" s="31">
        <f>AQ60+AQ61+AQ62+AQ63+AQ64+AQ65</f>
        <v>0</v>
      </c>
      <c r="AR59" s="31">
        <f t="shared" ref="AR59" si="102">AS59+AT59+AU59</f>
        <v>2811</v>
      </c>
      <c r="AS59" s="31">
        <f>AS60+AS61+AS62+AS63+AS64+AS65</f>
        <v>1370</v>
      </c>
      <c r="AT59" s="31">
        <f>AT60+AT61+AT62+AT63+AT64+AT65</f>
        <v>1441</v>
      </c>
      <c r="AU59" s="31">
        <f>AU60+AU61+AU62+AU63+AU64+AU65</f>
        <v>0</v>
      </c>
      <c r="AV59" s="31">
        <f t="shared" ref="AV59" si="103">AW59+AX59+AY59</f>
        <v>12999</v>
      </c>
      <c r="AW59" s="31">
        <f>AW60+AW61+AW62+AW63+AW64+AW65</f>
        <v>6682</v>
      </c>
      <c r="AX59" s="31">
        <f>AX60+AX61+AX62+AX63+AX64+AX65</f>
        <v>6317</v>
      </c>
      <c r="AY59" s="31">
        <f>AY60+AY61+AY62+AY63+AY64+AY65</f>
        <v>0</v>
      </c>
      <c r="AZ59" s="31">
        <f t="shared" ref="AZ59" si="104">BA59+BB59+BC59</f>
        <v>10412</v>
      </c>
      <c r="BA59" s="31">
        <f>BA60+BA61+BA62+BA63+BA64+BA65</f>
        <v>5002</v>
      </c>
      <c r="BB59" s="31">
        <f>BB60+BB61+BB62+BB63+BB64+BB65</f>
        <v>5410</v>
      </c>
      <c r="BC59" s="31">
        <f>BC60+BC61+BC62+BC63+BC64+BC65</f>
        <v>0</v>
      </c>
      <c r="BD59" s="31">
        <f t="shared" ref="BD59" si="105">BE59+BF59+BG59</f>
        <v>13526</v>
      </c>
      <c r="BE59" s="31">
        <f>BE60+BE61+BE62+BE63+BE64+BE65</f>
        <v>6545</v>
      </c>
      <c r="BF59" s="31">
        <f>BF60+BF61+BF62+BF63+BF64+BF65</f>
        <v>6981</v>
      </c>
      <c r="BG59" s="31">
        <f>BG60+BG61+BG62+BG63+BG64+BG65</f>
        <v>0</v>
      </c>
      <c r="BH59" s="31">
        <f t="shared" ref="BH59" si="106">BI59+BJ59+BK59</f>
        <v>12788</v>
      </c>
      <c r="BI59" s="31">
        <f>BI60+BI61+BI62+BI63+BI64+BI65</f>
        <v>6774</v>
      </c>
      <c r="BJ59" s="31">
        <f>BJ60+BJ61+BJ62+BJ63+BJ64+BJ65</f>
        <v>6014</v>
      </c>
      <c r="BK59" s="31">
        <f>BK60+BK61+BK62+BK63+BK64+BK65</f>
        <v>0</v>
      </c>
      <c r="BL59" s="31">
        <f t="shared" ref="BL59" si="107">BM59+BN59+BO59</f>
        <v>36726</v>
      </c>
      <c r="BM59" s="31">
        <f>BM60+BM61+BM62+BM63+BM64+BM65</f>
        <v>18321</v>
      </c>
      <c r="BN59" s="31">
        <f>BN60+BN61+BN62+BN63+BN64+BN65</f>
        <v>18405</v>
      </c>
      <c r="BO59" s="31">
        <f>BO60+BO61+BO62+BO63+BO64+BO65</f>
        <v>0</v>
      </c>
      <c r="BP59" s="57">
        <f t="shared" ref="BP59" si="108">BQ59+BR59+BS59</f>
        <v>107421</v>
      </c>
      <c r="BQ59" s="57">
        <f>BQ60+BQ61+BQ62+BQ63+BQ64+BQ65</f>
        <v>53288</v>
      </c>
      <c r="BR59" s="57">
        <f>BR60+BR61+BR62+BR63+BR64+BR65</f>
        <v>54133</v>
      </c>
      <c r="BS59" s="57">
        <f>BS60+BS61+BS62+BS63+BS64+BS65</f>
        <v>0</v>
      </c>
    </row>
    <row r="60" spans="1:71" s="3" customFormat="1" ht="15" customHeight="1" x14ac:dyDescent="0.3">
      <c r="A60" s="35"/>
      <c r="B60" s="33"/>
      <c r="C60" s="34" t="s">
        <v>58</v>
      </c>
      <c r="D60" s="31">
        <f t="shared" ref="D60:D65" si="109">SUM(E60:G60)</f>
        <v>0</v>
      </c>
      <c r="E60" s="31">
        <v>0</v>
      </c>
      <c r="F60" s="58">
        <v>0</v>
      </c>
      <c r="G60" s="58">
        <v>0</v>
      </c>
      <c r="H60" s="31">
        <f t="shared" ref="H60:H65" si="110">SUM(I60:K60)</f>
        <v>0</v>
      </c>
      <c r="I60" s="31">
        <v>0</v>
      </c>
      <c r="J60" s="58">
        <v>0</v>
      </c>
      <c r="K60" s="58">
        <v>0</v>
      </c>
      <c r="L60" s="31">
        <f t="shared" ref="L60:L65" si="111">SUM(M60:O60)</f>
        <v>0</v>
      </c>
      <c r="M60" s="31">
        <v>0</v>
      </c>
      <c r="N60" s="58">
        <v>0</v>
      </c>
      <c r="O60" s="58">
        <v>0</v>
      </c>
      <c r="P60" s="31">
        <f t="shared" ref="P60:P65" si="112">SUM(Q60:S60)</f>
        <v>0</v>
      </c>
      <c r="Q60" s="31">
        <f t="shared" ref="Q60:S65" si="113">+E60+I60+M60</f>
        <v>0</v>
      </c>
      <c r="R60" s="31">
        <f t="shared" si="113"/>
        <v>0</v>
      </c>
      <c r="S60" s="31">
        <f t="shared" si="113"/>
        <v>0</v>
      </c>
      <c r="T60" s="31">
        <f t="shared" ref="T60:T65" si="114">SUM(U60:W60)</f>
        <v>0</v>
      </c>
      <c r="U60" s="31">
        <v>0</v>
      </c>
      <c r="V60" s="58">
        <v>0</v>
      </c>
      <c r="W60" s="58">
        <v>0</v>
      </c>
      <c r="X60" s="31">
        <f t="shared" ref="X60:X65" si="115">SUM(Y60:AA60)</f>
        <v>0</v>
      </c>
      <c r="Y60" s="31">
        <v>0</v>
      </c>
      <c r="Z60" s="58">
        <v>0</v>
      </c>
      <c r="AA60" s="58">
        <v>0</v>
      </c>
      <c r="AB60" s="31">
        <f t="shared" ref="AB60:AB65" si="116">SUM(AC60:AE60)</f>
        <v>0</v>
      </c>
      <c r="AC60" s="31">
        <v>0</v>
      </c>
      <c r="AD60" s="58">
        <v>0</v>
      </c>
      <c r="AE60" s="58">
        <v>0</v>
      </c>
      <c r="AF60" s="31">
        <f t="shared" ref="AF60:AF65" si="117">SUM(AG60:AI60)</f>
        <v>0</v>
      </c>
      <c r="AG60" s="31">
        <f t="shared" ref="AG60:AI65" si="118">+U60+Y60+AC60</f>
        <v>0</v>
      </c>
      <c r="AH60" s="31">
        <f t="shared" si="118"/>
        <v>0</v>
      </c>
      <c r="AI60" s="31">
        <f t="shared" si="118"/>
        <v>0</v>
      </c>
      <c r="AJ60" s="31">
        <f t="shared" ref="AJ60:AJ65" si="119">SUM(AK60:AM60)</f>
        <v>0</v>
      </c>
      <c r="AK60" s="31">
        <v>0</v>
      </c>
      <c r="AL60" s="58">
        <v>0</v>
      </c>
      <c r="AM60" s="58">
        <v>0</v>
      </c>
      <c r="AN60" s="31">
        <f t="shared" ref="AN60:AN65" si="120">SUM(AO60:AQ60)</f>
        <v>0</v>
      </c>
      <c r="AO60" s="31">
        <v>0</v>
      </c>
      <c r="AP60" s="58">
        <v>0</v>
      </c>
      <c r="AQ60" s="58">
        <v>0</v>
      </c>
      <c r="AR60" s="31">
        <f t="shared" ref="AR60:AR65" si="121">SUM(AS60:AU60)</f>
        <v>0</v>
      </c>
      <c r="AS60" s="31">
        <v>0</v>
      </c>
      <c r="AT60" s="58">
        <v>0</v>
      </c>
      <c r="AU60" s="58">
        <v>0</v>
      </c>
      <c r="AV60" s="31">
        <f t="shared" ref="AV60:AV65" si="122">SUM(AW60:AY60)</f>
        <v>0</v>
      </c>
      <c r="AW60" s="31">
        <f t="shared" ref="AW60:AY65" si="123">+AK60+AO60+AS60</f>
        <v>0</v>
      </c>
      <c r="AX60" s="31">
        <f t="shared" si="123"/>
        <v>0</v>
      </c>
      <c r="AY60" s="31">
        <f t="shared" si="123"/>
        <v>0</v>
      </c>
      <c r="AZ60" s="31">
        <f t="shared" ref="AZ60:AZ65" si="124">SUM(BA60:BC60)</f>
        <v>0</v>
      </c>
      <c r="BA60" s="31">
        <v>0</v>
      </c>
      <c r="BB60" s="58">
        <v>0</v>
      </c>
      <c r="BC60" s="58">
        <v>0</v>
      </c>
      <c r="BD60" s="31">
        <f t="shared" ref="BD60:BD65" si="125">SUM(BE60:BG60)</f>
        <v>0</v>
      </c>
      <c r="BE60" s="31">
        <v>0</v>
      </c>
      <c r="BF60" s="58">
        <v>0</v>
      </c>
      <c r="BG60" s="58">
        <v>0</v>
      </c>
      <c r="BH60" s="31">
        <f t="shared" ref="BH60:BH65" si="126">SUM(BI60:BK60)</f>
        <v>0</v>
      </c>
      <c r="BI60" s="31">
        <v>0</v>
      </c>
      <c r="BJ60" s="58">
        <v>0</v>
      </c>
      <c r="BK60" s="58">
        <v>0</v>
      </c>
      <c r="BL60" s="31">
        <f t="shared" ref="BL60:BL65" si="127">SUM(BM60:BO60)</f>
        <v>0</v>
      </c>
      <c r="BM60" s="31">
        <f t="shared" ref="BM60:BO65" si="128">+BA60+BE60+BI60</f>
        <v>0</v>
      </c>
      <c r="BN60" s="31">
        <f t="shared" si="128"/>
        <v>0</v>
      </c>
      <c r="BO60" s="31">
        <f t="shared" si="128"/>
        <v>0</v>
      </c>
      <c r="BP60" s="31">
        <f t="shared" ref="BP60:BP65" si="129">SUM(BQ60:BS60)</f>
        <v>0</v>
      </c>
      <c r="BQ60" s="31">
        <f t="shared" ref="BQ60:BS65" si="130">+Q60+AG60+AW60+BM60</f>
        <v>0</v>
      </c>
      <c r="BR60" s="31">
        <f t="shared" si="130"/>
        <v>0</v>
      </c>
      <c r="BS60" s="31">
        <f t="shared" si="130"/>
        <v>0</v>
      </c>
    </row>
    <row r="61" spans="1:71" s="3" customFormat="1" ht="15" customHeight="1" x14ac:dyDescent="0.3">
      <c r="A61" s="35"/>
      <c r="B61" s="33"/>
      <c r="C61" s="34" t="s">
        <v>59</v>
      </c>
      <c r="D61" s="31">
        <f t="shared" si="109"/>
        <v>10748</v>
      </c>
      <c r="E61" s="31">
        <v>5026</v>
      </c>
      <c r="F61" s="58">
        <v>5722</v>
      </c>
      <c r="G61" s="58">
        <v>0</v>
      </c>
      <c r="H61" s="31">
        <f t="shared" si="110"/>
        <v>9067</v>
      </c>
      <c r="I61" s="31">
        <v>4684</v>
      </c>
      <c r="J61" s="58">
        <v>4383</v>
      </c>
      <c r="K61" s="58">
        <v>0</v>
      </c>
      <c r="L61" s="31">
        <f t="shared" si="111"/>
        <v>8905</v>
      </c>
      <c r="M61" s="31">
        <v>4288</v>
      </c>
      <c r="N61" s="58">
        <v>4617</v>
      </c>
      <c r="O61" s="58">
        <v>0</v>
      </c>
      <c r="P61" s="31">
        <f t="shared" si="112"/>
        <v>28720</v>
      </c>
      <c r="Q61" s="31">
        <f t="shared" si="113"/>
        <v>13998</v>
      </c>
      <c r="R61" s="31">
        <f t="shared" si="113"/>
        <v>14722</v>
      </c>
      <c r="S61" s="31">
        <f t="shared" si="113"/>
        <v>0</v>
      </c>
      <c r="T61" s="31">
        <f t="shared" si="114"/>
        <v>9438</v>
      </c>
      <c r="U61" s="31">
        <v>4623</v>
      </c>
      <c r="V61" s="58">
        <v>4815</v>
      </c>
      <c r="W61" s="58">
        <v>0</v>
      </c>
      <c r="X61" s="31">
        <f t="shared" si="115"/>
        <v>10668</v>
      </c>
      <c r="Y61" s="31">
        <v>5102</v>
      </c>
      <c r="Z61" s="58">
        <v>5566</v>
      </c>
      <c r="AA61" s="58">
        <v>0</v>
      </c>
      <c r="AB61" s="31">
        <f t="shared" si="116"/>
        <v>8870</v>
      </c>
      <c r="AC61" s="31">
        <v>4562</v>
      </c>
      <c r="AD61" s="58">
        <v>4308</v>
      </c>
      <c r="AE61" s="58">
        <v>0</v>
      </c>
      <c r="AF61" s="31">
        <f t="shared" si="117"/>
        <v>28976</v>
      </c>
      <c r="AG61" s="31">
        <f t="shared" si="118"/>
        <v>14287</v>
      </c>
      <c r="AH61" s="31">
        <f t="shared" si="118"/>
        <v>14689</v>
      </c>
      <c r="AI61" s="31">
        <f t="shared" si="118"/>
        <v>0</v>
      </c>
      <c r="AJ61" s="31">
        <f t="shared" si="119"/>
        <v>7442</v>
      </c>
      <c r="AK61" s="31">
        <v>3899</v>
      </c>
      <c r="AL61" s="58">
        <v>3543</v>
      </c>
      <c r="AM61" s="58">
        <v>0</v>
      </c>
      <c r="AN61" s="31">
        <f t="shared" si="120"/>
        <v>2746</v>
      </c>
      <c r="AO61" s="31">
        <v>1413</v>
      </c>
      <c r="AP61" s="58">
        <v>1333</v>
      </c>
      <c r="AQ61" s="58">
        <v>0</v>
      </c>
      <c r="AR61" s="31">
        <f t="shared" si="121"/>
        <v>2811</v>
      </c>
      <c r="AS61" s="31">
        <v>1370</v>
      </c>
      <c r="AT61" s="58">
        <v>1441</v>
      </c>
      <c r="AU61" s="58">
        <v>0</v>
      </c>
      <c r="AV61" s="31">
        <f t="shared" si="122"/>
        <v>12999</v>
      </c>
      <c r="AW61" s="31">
        <f t="shared" si="123"/>
        <v>6682</v>
      </c>
      <c r="AX61" s="31">
        <f t="shared" si="123"/>
        <v>6317</v>
      </c>
      <c r="AY61" s="31">
        <f t="shared" si="123"/>
        <v>0</v>
      </c>
      <c r="AZ61" s="31">
        <f t="shared" si="124"/>
        <v>10412</v>
      </c>
      <c r="BA61" s="31">
        <v>5002</v>
      </c>
      <c r="BB61" s="58">
        <v>5410</v>
      </c>
      <c r="BC61" s="58">
        <v>0</v>
      </c>
      <c r="BD61" s="31">
        <f t="shared" si="125"/>
        <v>13526</v>
      </c>
      <c r="BE61" s="31">
        <v>6545</v>
      </c>
      <c r="BF61" s="58">
        <v>6981</v>
      </c>
      <c r="BG61" s="58">
        <v>0</v>
      </c>
      <c r="BH61" s="31">
        <f t="shared" si="126"/>
        <v>12788</v>
      </c>
      <c r="BI61" s="31">
        <v>6774</v>
      </c>
      <c r="BJ61" s="58">
        <v>6014</v>
      </c>
      <c r="BK61" s="58">
        <v>0</v>
      </c>
      <c r="BL61" s="31">
        <f t="shared" si="127"/>
        <v>36726</v>
      </c>
      <c r="BM61" s="31">
        <f t="shared" si="128"/>
        <v>18321</v>
      </c>
      <c r="BN61" s="31">
        <f t="shared" si="128"/>
        <v>18405</v>
      </c>
      <c r="BO61" s="31">
        <f t="shared" si="128"/>
        <v>0</v>
      </c>
      <c r="BP61" s="31">
        <f t="shared" si="129"/>
        <v>107421</v>
      </c>
      <c r="BQ61" s="31">
        <f t="shared" si="130"/>
        <v>53288</v>
      </c>
      <c r="BR61" s="31">
        <f t="shared" si="130"/>
        <v>54133</v>
      </c>
      <c r="BS61" s="31">
        <f t="shared" si="130"/>
        <v>0</v>
      </c>
    </row>
    <row r="62" spans="1:71" s="3" customFormat="1" ht="15" customHeight="1" x14ac:dyDescent="0.3">
      <c r="A62" s="35"/>
      <c r="B62" s="33"/>
      <c r="C62" s="34" t="s">
        <v>60</v>
      </c>
      <c r="D62" s="31">
        <f t="shared" si="109"/>
        <v>0</v>
      </c>
      <c r="E62" s="31">
        <v>0</v>
      </c>
      <c r="F62" s="58">
        <v>0</v>
      </c>
      <c r="G62" s="58">
        <v>0</v>
      </c>
      <c r="H62" s="31">
        <f t="shared" si="110"/>
        <v>0</v>
      </c>
      <c r="I62" s="31">
        <v>0</v>
      </c>
      <c r="J62" s="58">
        <v>0</v>
      </c>
      <c r="K62" s="58">
        <v>0</v>
      </c>
      <c r="L62" s="31">
        <f t="shared" si="111"/>
        <v>0</v>
      </c>
      <c r="M62" s="31">
        <v>0</v>
      </c>
      <c r="N62" s="58">
        <v>0</v>
      </c>
      <c r="O62" s="58">
        <v>0</v>
      </c>
      <c r="P62" s="31">
        <f t="shared" si="112"/>
        <v>0</v>
      </c>
      <c r="Q62" s="31">
        <f t="shared" si="113"/>
        <v>0</v>
      </c>
      <c r="R62" s="31">
        <f t="shared" si="113"/>
        <v>0</v>
      </c>
      <c r="S62" s="31">
        <f t="shared" si="113"/>
        <v>0</v>
      </c>
      <c r="T62" s="31">
        <f t="shared" si="114"/>
        <v>0</v>
      </c>
      <c r="U62" s="31">
        <v>0</v>
      </c>
      <c r="V62" s="58">
        <v>0</v>
      </c>
      <c r="W62" s="58">
        <v>0</v>
      </c>
      <c r="X62" s="31">
        <f t="shared" si="115"/>
        <v>0</v>
      </c>
      <c r="Y62" s="31">
        <v>0</v>
      </c>
      <c r="Z62" s="58">
        <v>0</v>
      </c>
      <c r="AA62" s="58">
        <v>0</v>
      </c>
      <c r="AB62" s="31">
        <f t="shared" si="116"/>
        <v>0</v>
      </c>
      <c r="AC62" s="31">
        <v>0</v>
      </c>
      <c r="AD62" s="58">
        <v>0</v>
      </c>
      <c r="AE62" s="58">
        <v>0</v>
      </c>
      <c r="AF62" s="31">
        <f t="shared" si="117"/>
        <v>0</v>
      </c>
      <c r="AG62" s="31">
        <f t="shared" si="118"/>
        <v>0</v>
      </c>
      <c r="AH62" s="31">
        <f t="shared" si="118"/>
        <v>0</v>
      </c>
      <c r="AI62" s="31">
        <f t="shared" si="118"/>
        <v>0</v>
      </c>
      <c r="AJ62" s="31">
        <f t="shared" si="119"/>
        <v>0</v>
      </c>
      <c r="AK62" s="31">
        <v>0</v>
      </c>
      <c r="AL62" s="58">
        <v>0</v>
      </c>
      <c r="AM62" s="58">
        <v>0</v>
      </c>
      <c r="AN62" s="31">
        <f t="shared" si="120"/>
        <v>0</v>
      </c>
      <c r="AO62" s="31">
        <v>0</v>
      </c>
      <c r="AP62" s="58">
        <v>0</v>
      </c>
      <c r="AQ62" s="58">
        <v>0</v>
      </c>
      <c r="AR62" s="31">
        <f t="shared" si="121"/>
        <v>0</v>
      </c>
      <c r="AS62" s="31">
        <v>0</v>
      </c>
      <c r="AT62" s="58">
        <v>0</v>
      </c>
      <c r="AU62" s="58">
        <v>0</v>
      </c>
      <c r="AV62" s="31">
        <f t="shared" si="122"/>
        <v>0</v>
      </c>
      <c r="AW62" s="31">
        <f t="shared" si="123"/>
        <v>0</v>
      </c>
      <c r="AX62" s="31">
        <f t="shared" si="123"/>
        <v>0</v>
      </c>
      <c r="AY62" s="31">
        <f t="shared" si="123"/>
        <v>0</v>
      </c>
      <c r="AZ62" s="31">
        <f t="shared" si="124"/>
        <v>0</v>
      </c>
      <c r="BA62" s="31">
        <v>0</v>
      </c>
      <c r="BB62" s="58">
        <v>0</v>
      </c>
      <c r="BC62" s="58">
        <v>0</v>
      </c>
      <c r="BD62" s="31">
        <f t="shared" si="125"/>
        <v>0</v>
      </c>
      <c r="BE62" s="31">
        <v>0</v>
      </c>
      <c r="BF62" s="58">
        <v>0</v>
      </c>
      <c r="BG62" s="58">
        <v>0</v>
      </c>
      <c r="BH62" s="31">
        <f t="shared" si="126"/>
        <v>0</v>
      </c>
      <c r="BI62" s="31">
        <v>0</v>
      </c>
      <c r="BJ62" s="58">
        <v>0</v>
      </c>
      <c r="BK62" s="58">
        <v>0</v>
      </c>
      <c r="BL62" s="31">
        <f t="shared" si="127"/>
        <v>0</v>
      </c>
      <c r="BM62" s="31">
        <f t="shared" si="128"/>
        <v>0</v>
      </c>
      <c r="BN62" s="31">
        <f t="shared" si="128"/>
        <v>0</v>
      </c>
      <c r="BO62" s="31">
        <f t="shared" si="128"/>
        <v>0</v>
      </c>
      <c r="BP62" s="31">
        <f t="shared" si="129"/>
        <v>0</v>
      </c>
      <c r="BQ62" s="31">
        <f t="shared" si="130"/>
        <v>0</v>
      </c>
      <c r="BR62" s="31">
        <f t="shared" si="130"/>
        <v>0</v>
      </c>
      <c r="BS62" s="31">
        <f t="shared" si="130"/>
        <v>0</v>
      </c>
    </row>
    <row r="63" spans="1:71" s="3" customFormat="1" ht="15" customHeight="1" x14ac:dyDescent="0.3">
      <c r="A63" s="35"/>
      <c r="B63" s="33"/>
      <c r="C63" s="34" t="s">
        <v>61</v>
      </c>
      <c r="D63" s="31">
        <f t="shared" si="109"/>
        <v>0</v>
      </c>
      <c r="E63" s="31">
        <v>0</v>
      </c>
      <c r="F63" s="58">
        <v>0</v>
      </c>
      <c r="G63" s="58">
        <v>0</v>
      </c>
      <c r="H63" s="31">
        <f t="shared" si="110"/>
        <v>0</v>
      </c>
      <c r="I63" s="31">
        <v>0</v>
      </c>
      <c r="J63" s="58">
        <v>0</v>
      </c>
      <c r="K63" s="58">
        <v>0</v>
      </c>
      <c r="L63" s="31">
        <f t="shared" si="111"/>
        <v>0</v>
      </c>
      <c r="M63" s="31">
        <v>0</v>
      </c>
      <c r="N63" s="58">
        <v>0</v>
      </c>
      <c r="O63" s="58">
        <v>0</v>
      </c>
      <c r="P63" s="31">
        <f t="shared" si="112"/>
        <v>0</v>
      </c>
      <c r="Q63" s="31">
        <f t="shared" si="113"/>
        <v>0</v>
      </c>
      <c r="R63" s="31">
        <f t="shared" si="113"/>
        <v>0</v>
      </c>
      <c r="S63" s="31">
        <f t="shared" si="113"/>
        <v>0</v>
      </c>
      <c r="T63" s="31">
        <f t="shared" si="114"/>
        <v>0</v>
      </c>
      <c r="U63" s="31">
        <v>0</v>
      </c>
      <c r="V63" s="58">
        <v>0</v>
      </c>
      <c r="W63" s="58">
        <v>0</v>
      </c>
      <c r="X63" s="31">
        <f t="shared" si="115"/>
        <v>0</v>
      </c>
      <c r="Y63" s="31">
        <v>0</v>
      </c>
      <c r="Z63" s="58">
        <v>0</v>
      </c>
      <c r="AA63" s="58">
        <v>0</v>
      </c>
      <c r="AB63" s="31">
        <f t="shared" si="116"/>
        <v>0</v>
      </c>
      <c r="AC63" s="31">
        <v>0</v>
      </c>
      <c r="AD63" s="58">
        <v>0</v>
      </c>
      <c r="AE63" s="58">
        <v>0</v>
      </c>
      <c r="AF63" s="31">
        <f t="shared" si="117"/>
        <v>0</v>
      </c>
      <c r="AG63" s="31">
        <f t="shared" si="118"/>
        <v>0</v>
      </c>
      <c r="AH63" s="31">
        <f t="shared" si="118"/>
        <v>0</v>
      </c>
      <c r="AI63" s="31">
        <f t="shared" si="118"/>
        <v>0</v>
      </c>
      <c r="AJ63" s="31">
        <f t="shared" si="119"/>
        <v>0</v>
      </c>
      <c r="AK63" s="31">
        <v>0</v>
      </c>
      <c r="AL63" s="58">
        <v>0</v>
      </c>
      <c r="AM63" s="58">
        <v>0</v>
      </c>
      <c r="AN63" s="31">
        <f t="shared" si="120"/>
        <v>0</v>
      </c>
      <c r="AO63" s="31">
        <v>0</v>
      </c>
      <c r="AP63" s="58">
        <v>0</v>
      </c>
      <c r="AQ63" s="58">
        <v>0</v>
      </c>
      <c r="AR63" s="31">
        <f t="shared" si="121"/>
        <v>0</v>
      </c>
      <c r="AS63" s="31">
        <v>0</v>
      </c>
      <c r="AT63" s="58">
        <v>0</v>
      </c>
      <c r="AU63" s="58">
        <v>0</v>
      </c>
      <c r="AV63" s="31">
        <f t="shared" si="122"/>
        <v>0</v>
      </c>
      <c r="AW63" s="31">
        <f t="shared" si="123"/>
        <v>0</v>
      </c>
      <c r="AX63" s="31">
        <f t="shared" si="123"/>
        <v>0</v>
      </c>
      <c r="AY63" s="31">
        <f t="shared" si="123"/>
        <v>0</v>
      </c>
      <c r="AZ63" s="31">
        <f t="shared" si="124"/>
        <v>0</v>
      </c>
      <c r="BA63" s="31">
        <v>0</v>
      </c>
      <c r="BB63" s="58">
        <v>0</v>
      </c>
      <c r="BC63" s="58">
        <v>0</v>
      </c>
      <c r="BD63" s="31">
        <f t="shared" si="125"/>
        <v>0</v>
      </c>
      <c r="BE63" s="31">
        <v>0</v>
      </c>
      <c r="BF63" s="58">
        <v>0</v>
      </c>
      <c r="BG63" s="58">
        <v>0</v>
      </c>
      <c r="BH63" s="31">
        <f t="shared" si="126"/>
        <v>0</v>
      </c>
      <c r="BI63" s="31">
        <v>0</v>
      </c>
      <c r="BJ63" s="58">
        <v>0</v>
      </c>
      <c r="BK63" s="58">
        <v>0</v>
      </c>
      <c r="BL63" s="31">
        <f t="shared" si="127"/>
        <v>0</v>
      </c>
      <c r="BM63" s="31">
        <f t="shared" si="128"/>
        <v>0</v>
      </c>
      <c r="BN63" s="31">
        <f t="shared" si="128"/>
        <v>0</v>
      </c>
      <c r="BO63" s="31">
        <f t="shared" si="128"/>
        <v>0</v>
      </c>
      <c r="BP63" s="31">
        <f t="shared" si="129"/>
        <v>0</v>
      </c>
      <c r="BQ63" s="31">
        <f t="shared" si="130"/>
        <v>0</v>
      </c>
      <c r="BR63" s="31">
        <f t="shared" si="130"/>
        <v>0</v>
      </c>
      <c r="BS63" s="31">
        <f t="shared" si="130"/>
        <v>0</v>
      </c>
    </row>
    <row r="64" spans="1:71" s="3" customFormat="1" ht="15" customHeight="1" x14ac:dyDescent="0.3">
      <c r="A64" s="35"/>
      <c r="B64" s="33"/>
      <c r="C64" s="34" t="s">
        <v>56</v>
      </c>
      <c r="D64" s="31">
        <f t="shared" si="109"/>
        <v>0</v>
      </c>
      <c r="E64" s="31">
        <v>0</v>
      </c>
      <c r="F64" s="58">
        <v>0</v>
      </c>
      <c r="G64" s="58">
        <v>0</v>
      </c>
      <c r="H64" s="31">
        <f t="shared" si="110"/>
        <v>0</v>
      </c>
      <c r="I64" s="31">
        <v>0</v>
      </c>
      <c r="J64" s="58">
        <v>0</v>
      </c>
      <c r="K64" s="58">
        <v>0</v>
      </c>
      <c r="L64" s="31">
        <f t="shared" si="111"/>
        <v>0</v>
      </c>
      <c r="M64" s="31">
        <v>0</v>
      </c>
      <c r="N64" s="58">
        <v>0</v>
      </c>
      <c r="O64" s="58">
        <v>0</v>
      </c>
      <c r="P64" s="31">
        <f t="shared" si="112"/>
        <v>0</v>
      </c>
      <c r="Q64" s="31">
        <f t="shared" si="113"/>
        <v>0</v>
      </c>
      <c r="R64" s="31">
        <f t="shared" si="113"/>
        <v>0</v>
      </c>
      <c r="S64" s="31">
        <f t="shared" si="113"/>
        <v>0</v>
      </c>
      <c r="T64" s="31">
        <f t="shared" si="114"/>
        <v>0</v>
      </c>
      <c r="U64" s="31">
        <v>0</v>
      </c>
      <c r="V64" s="58">
        <v>0</v>
      </c>
      <c r="W64" s="58">
        <v>0</v>
      </c>
      <c r="X64" s="31">
        <f t="shared" si="115"/>
        <v>0</v>
      </c>
      <c r="Y64" s="31">
        <v>0</v>
      </c>
      <c r="Z64" s="58">
        <v>0</v>
      </c>
      <c r="AA64" s="58">
        <v>0</v>
      </c>
      <c r="AB64" s="31">
        <f t="shared" si="116"/>
        <v>0</v>
      </c>
      <c r="AC64" s="31">
        <v>0</v>
      </c>
      <c r="AD64" s="58">
        <v>0</v>
      </c>
      <c r="AE64" s="58">
        <v>0</v>
      </c>
      <c r="AF64" s="31">
        <f t="shared" si="117"/>
        <v>0</v>
      </c>
      <c r="AG64" s="31">
        <f t="shared" si="118"/>
        <v>0</v>
      </c>
      <c r="AH64" s="31">
        <f t="shared" si="118"/>
        <v>0</v>
      </c>
      <c r="AI64" s="31">
        <f t="shared" si="118"/>
        <v>0</v>
      </c>
      <c r="AJ64" s="31">
        <f t="shared" si="119"/>
        <v>0</v>
      </c>
      <c r="AK64" s="31">
        <v>0</v>
      </c>
      <c r="AL64" s="58">
        <v>0</v>
      </c>
      <c r="AM64" s="58">
        <v>0</v>
      </c>
      <c r="AN64" s="31">
        <f t="shared" si="120"/>
        <v>0</v>
      </c>
      <c r="AO64" s="31">
        <v>0</v>
      </c>
      <c r="AP64" s="58">
        <v>0</v>
      </c>
      <c r="AQ64" s="58">
        <v>0</v>
      </c>
      <c r="AR64" s="31">
        <f t="shared" si="121"/>
        <v>0</v>
      </c>
      <c r="AS64" s="31">
        <v>0</v>
      </c>
      <c r="AT64" s="58">
        <v>0</v>
      </c>
      <c r="AU64" s="58">
        <v>0</v>
      </c>
      <c r="AV64" s="31">
        <f t="shared" si="122"/>
        <v>0</v>
      </c>
      <c r="AW64" s="31">
        <f t="shared" si="123"/>
        <v>0</v>
      </c>
      <c r="AX64" s="31">
        <f t="shared" si="123"/>
        <v>0</v>
      </c>
      <c r="AY64" s="31">
        <f t="shared" si="123"/>
        <v>0</v>
      </c>
      <c r="AZ64" s="31">
        <f t="shared" si="124"/>
        <v>0</v>
      </c>
      <c r="BA64" s="31">
        <v>0</v>
      </c>
      <c r="BB64" s="58">
        <v>0</v>
      </c>
      <c r="BC64" s="58">
        <v>0</v>
      </c>
      <c r="BD64" s="31">
        <f t="shared" si="125"/>
        <v>0</v>
      </c>
      <c r="BE64" s="31">
        <v>0</v>
      </c>
      <c r="BF64" s="58">
        <v>0</v>
      </c>
      <c r="BG64" s="58">
        <v>0</v>
      </c>
      <c r="BH64" s="31">
        <f t="shared" si="126"/>
        <v>0</v>
      </c>
      <c r="BI64" s="31">
        <v>0</v>
      </c>
      <c r="BJ64" s="58">
        <v>0</v>
      </c>
      <c r="BK64" s="58">
        <v>0</v>
      </c>
      <c r="BL64" s="31">
        <f t="shared" si="127"/>
        <v>0</v>
      </c>
      <c r="BM64" s="31">
        <f t="shared" si="128"/>
        <v>0</v>
      </c>
      <c r="BN64" s="31">
        <f t="shared" si="128"/>
        <v>0</v>
      </c>
      <c r="BO64" s="31">
        <f t="shared" si="128"/>
        <v>0</v>
      </c>
      <c r="BP64" s="31">
        <f t="shared" si="129"/>
        <v>0</v>
      </c>
      <c r="BQ64" s="31">
        <f t="shared" si="130"/>
        <v>0</v>
      </c>
      <c r="BR64" s="31">
        <f t="shared" si="130"/>
        <v>0</v>
      </c>
      <c r="BS64" s="31">
        <f t="shared" si="130"/>
        <v>0</v>
      </c>
    </row>
    <row r="65" spans="1:71" s="3" customFormat="1" ht="15" customHeight="1" x14ac:dyDescent="0.3">
      <c r="A65" s="35"/>
      <c r="B65" s="33"/>
      <c r="C65" s="34" t="s">
        <v>27</v>
      </c>
      <c r="D65" s="31">
        <f t="shared" si="109"/>
        <v>0</v>
      </c>
      <c r="E65" s="31">
        <v>0</v>
      </c>
      <c r="F65" s="58">
        <v>0</v>
      </c>
      <c r="G65" s="58">
        <v>0</v>
      </c>
      <c r="H65" s="31">
        <f t="shared" si="110"/>
        <v>0</v>
      </c>
      <c r="I65" s="31">
        <v>0</v>
      </c>
      <c r="J65" s="58">
        <v>0</v>
      </c>
      <c r="K65" s="58">
        <v>0</v>
      </c>
      <c r="L65" s="31">
        <f t="shared" si="111"/>
        <v>0</v>
      </c>
      <c r="M65" s="31">
        <v>0</v>
      </c>
      <c r="N65" s="58">
        <v>0</v>
      </c>
      <c r="O65" s="58">
        <v>0</v>
      </c>
      <c r="P65" s="31">
        <f t="shared" si="112"/>
        <v>0</v>
      </c>
      <c r="Q65" s="31">
        <f t="shared" si="113"/>
        <v>0</v>
      </c>
      <c r="R65" s="31">
        <f t="shared" si="113"/>
        <v>0</v>
      </c>
      <c r="S65" s="31">
        <f t="shared" si="113"/>
        <v>0</v>
      </c>
      <c r="T65" s="31">
        <f t="shared" si="114"/>
        <v>0</v>
      </c>
      <c r="U65" s="31">
        <v>0</v>
      </c>
      <c r="V65" s="58">
        <v>0</v>
      </c>
      <c r="W65" s="58">
        <v>0</v>
      </c>
      <c r="X65" s="31">
        <f t="shared" si="115"/>
        <v>0</v>
      </c>
      <c r="Y65" s="31">
        <v>0</v>
      </c>
      <c r="Z65" s="58">
        <v>0</v>
      </c>
      <c r="AA65" s="58">
        <v>0</v>
      </c>
      <c r="AB65" s="31">
        <f t="shared" si="116"/>
        <v>0</v>
      </c>
      <c r="AC65" s="31">
        <v>0</v>
      </c>
      <c r="AD65" s="58">
        <v>0</v>
      </c>
      <c r="AE65" s="58">
        <v>0</v>
      </c>
      <c r="AF65" s="31">
        <f t="shared" si="117"/>
        <v>0</v>
      </c>
      <c r="AG65" s="31">
        <f t="shared" si="118"/>
        <v>0</v>
      </c>
      <c r="AH65" s="31">
        <f t="shared" si="118"/>
        <v>0</v>
      </c>
      <c r="AI65" s="31">
        <f t="shared" si="118"/>
        <v>0</v>
      </c>
      <c r="AJ65" s="31">
        <f t="shared" si="119"/>
        <v>0</v>
      </c>
      <c r="AK65" s="31">
        <v>0</v>
      </c>
      <c r="AL65" s="58">
        <v>0</v>
      </c>
      <c r="AM65" s="58">
        <v>0</v>
      </c>
      <c r="AN65" s="31">
        <f t="shared" si="120"/>
        <v>0</v>
      </c>
      <c r="AO65" s="31">
        <v>0</v>
      </c>
      <c r="AP65" s="58">
        <v>0</v>
      </c>
      <c r="AQ65" s="58">
        <v>0</v>
      </c>
      <c r="AR65" s="31">
        <f t="shared" si="121"/>
        <v>0</v>
      </c>
      <c r="AS65" s="31">
        <v>0</v>
      </c>
      <c r="AT65" s="58">
        <v>0</v>
      </c>
      <c r="AU65" s="58">
        <v>0</v>
      </c>
      <c r="AV65" s="31">
        <f t="shared" si="122"/>
        <v>0</v>
      </c>
      <c r="AW65" s="31">
        <f t="shared" si="123"/>
        <v>0</v>
      </c>
      <c r="AX65" s="31">
        <f t="shared" si="123"/>
        <v>0</v>
      </c>
      <c r="AY65" s="31">
        <f t="shared" si="123"/>
        <v>0</v>
      </c>
      <c r="AZ65" s="31">
        <f t="shared" si="124"/>
        <v>0</v>
      </c>
      <c r="BA65" s="31">
        <v>0</v>
      </c>
      <c r="BB65" s="58">
        <v>0</v>
      </c>
      <c r="BC65" s="58">
        <v>0</v>
      </c>
      <c r="BD65" s="31">
        <f t="shared" si="125"/>
        <v>0</v>
      </c>
      <c r="BE65" s="31">
        <v>0</v>
      </c>
      <c r="BF65" s="58">
        <v>0</v>
      </c>
      <c r="BG65" s="58">
        <v>0</v>
      </c>
      <c r="BH65" s="31">
        <f t="shared" si="126"/>
        <v>0</v>
      </c>
      <c r="BI65" s="31">
        <v>0</v>
      </c>
      <c r="BJ65" s="58">
        <v>0</v>
      </c>
      <c r="BK65" s="58">
        <v>0</v>
      </c>
      <c r="BL65" s="31">
        <f t="shared" si="127"/>
        <v>0</v>
      </c>
      <c r="BM65" s="31">
        <f t="shared" si="128"/>
        <v>0</v>
      </c>
      <c r="BN65" s="31">
        <f t="shared" si="128"/>
        <v>0</v>
      </c>
      <c r="BO65" s="31">
        <f t="shared" si="128"/>
        <v>0</v>
      </c>
      <c r="BP65" s="31">
        <f t="shared" si="129"/>
        <v>0</v>
      </c>
      <c r="BQ65" s="31">
        <f t="shared" si="130"/>
        <v>0</v>
      </c>
      <c r="BR65" s="31">
        <f t="shared" si="130"/>
        <v>0</v>
      </c>
      <c r="BS65" s="31">
        <f t="shared" si="130"/>
        <v>0</v>
      </c>
    </row>
    <row r="66" spans="1:71" s="3" customFormat="1" ht="15" customHeight="1" x14ac:dyDescent="0.3">
      <c r="A66" s="35"/>
      <c r="B66" s="33"/>
      <c r="C66" s="3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3" customFormat="1" ht="15" customHeight="1" x14ac:dyDescent="0.3">
      <c r="A67" s="32" t="s">
        <v>62</v>
      </c>
      <c r="B67" s="33"/>
      <c r="C67" s="34"/>
      <c r="D67" s="31">
        <f>SUM(E67:G67)</f>
        <v>2371240</v>
      </c>
      <c r="E67" s="31">
        <f>E69+E88+E111+E137+E157+E170</f>
        <v>1225836</v>
      </c>
      <c r="F67" s="31">
        <f>F69+F88+F111+F137+F157+F170</f>
        <v>1131233</v>
      </c>
      <c r="G67" s="31">
        <f>G69+G88+G111+G137+G157+G170</f>
        <v>14171</v>
      </c>
      <c r="H67" s="31">
        <f>SUM(I67:K67)</f>
        <v>1633211</v>
      </c>
      <c r="I67" s="31">
        <f>I69+I88+I111+I137+I157+I170</f>
        <v>839574</v>
      </c>
      <c r="J67" s="31">
        <f>J69+J88+J111+J137+J157+J170</f>
        <v>785696</v>
      </c>
      <c r="K67" s="31">
        <f>K69+K88+K111+K137+K157+K170</f>
        <v>7941</v>
      </c>
      <c r="L67" s="31">
        <f>SUM(M67:O67)</f>
        <v>2091406</v>
      </c>
      <c r="M67" s="31">
        <f>M69+M88+M111+M137+M157+M170</f>
        <v>1027405</v>
      </c>
      <c r="N67" s="31">
        <f>N69+N88+N111+N137+N157+N170</f>
        <v>1056600</v>
      </c>
      <c r="O67" s="31">
        <f>O69+O88+O111+O137+O157+O170</f>
        <v>7401</v>
      </c>
      <c r="P67" s="31">
        <f t="shared" si="7"/>
        <v>6095857</v>
      </c>
      <c r="Q67" s="31">
        <f>Q69+Q88+Q111+Q137+Q157+Q170</f>
        <v>3092815</v>
      </c>
      <c r="R67" s="31">
        <f>R69+R88+R111+R137+R157+R170</f>
        <v>2973529</v>
      </c>
      <c r="S67" s="31">
        <f>S69+S88+S111+S137+S157+S170</f>
        <v>29513</v>
      </c>
      <c r="T67" s="31">
        <f>SUM(U67:W67)</f>
        <v>3467444</v>
      </c>
      <c r="U67" s="31">
        <f>U69+U88+U111+U137+U157+U170</f>
        <v>1758204</v>
      </c>
      <c r="V67" s="31">
        <f>V69+V88+V111+V137+V157+V170</f>
        <v>1709240</v>
      </c>
      <c r="W67" s="31">
        <f>W69+W88+W111+W137+W157+W170</f>
        <v>0</v>
      </c>
      <c r="X67" s="31">
        <f>SUM(Y67:AA67)</f>
        <v>3862214</v>
      </c>
      <c r="Y67" s="31">
        <f>Y69+Y88+Y111+Y137+Y157+Y170</f>
        <v>1974124</v>
      </c>
      <c r="Z67" s="31">
        <f>Z69+Z88+Z111+Z137+Z157+Z170</f>
        <v>1888090</v>
      </c>
      <c r="AA67" s="31">
        <f>AA69+AA88+AA111+AA137+AA157+AA170</f>
        <v>0</v>
      </c>
      <c r="AB67" s="31">
        <f>SUM(AC67:AE67)</f>
        <v>2426667</v>
      </c>
      <c r="AC67" s="31">
        <f>AC69+AC88+AC111+AC137+AC157+AC170</f>
        <v>1240644</v>
      </c>
      <c r="AD67" s="31">
        <f>AD69+AD88+AD111+AD137+AD157+AD170</f>
        <v>1179178</v>
      </c>
      <c r="AE67" s="31">
        <f>AE69+AE88+AE111+AE137+AE157+AE170</f>
        <v>6845</v>
      </c>
      <c r="AF67" s="31">
        <f t="shared" si="10"/>
        <v>9756325</v>
      </c>
      <c r="AG67" s="31">
        <f>AG69+AG88+AG111+AG137+AG157+AG170</f>
        <v>4972972</v>
      </c>
      <c r="AH67" s="31">
        <f>AH69+AH88+AH111+AH137+AH157+AH170</f>
        <v>4776508</v>
      </c>
      <c r="AI67" s="31">
        <f>AI69+AI88+AI111+AI137+AI157+AI170</f>
        <v>6845</v>
      </c>
      <c r="AJ67" s="31">
        <f>SUM(AK67:AM67)</f>
        <v>1801634</v>
      </c>
      <c r="AK67" s="31">
        <f>AK69+AK88+AK111+AK137+AK157+AK170</f>
        <v>933633</v>
      </c>
      <c r="AL67" s="31">
        <f>AL69+AL88+AL111+AL137+AL157+AL170</f>
        <v>868001</v>
      </c>
      <c r="AM67" s="31">
        <f>AM69+AM88+AM111+AM137+AM157+AM170</f>
        <v>0</v>
      </c>
      <c r="AN67" s="31">
        <f>SUM(AO67:AQ67)</f>
        <v>1490679</v>
      </c>
      <c r="AO67" s="31">
        <f>AO69+AO88+AO111+AO137+AO157+AO170</f>
        <v>765490</v>
      </c>
      <c r="AP67" s="31">
        <f>AP69+AP88+AP111+AP137+AP157+AP170</f>
        <v>725189</v>
      </c>
      <c r="AQ67" s="31">
        <f>AQ69+AQ88+AQ111+AQ137+AQ157+AQ170</f>
        <v>0</v>
      </c>
      <c r="AR67" s="31">
        <f>SUM(AS67:AU67)</f>
        <v>1506359</v>
      </c>
      <c r="AS67" s="31">
        <f>AS69+AS88+AS111+AS137+AS157+AS170</f>
        <v>773481</v>
      </c>
      <c r="AT67" s="31">
        <f>AT69+AT88+AT111+AT137+AT157+AT170</f>
        <v>732236</v>
      </c>
      <c r="AU67" s="31">
        <f>AU69+AU88+AU111+AU137+AU157+AU170</f>
        <v>642</v>
      </c>
      <c r="AV67" s="31">
        <f t="shared" si="13"/>
        <v>4798672</v>
      </c>
      <c r="AW67" s="31">
        <f>AW69+AW88+AW111+AW137+AW157+AW170</f>
        <v>2472604</v>
      </c>
      <c r="AX67" s="31">
        <f>AX69+AX88+AX111+AX137+AX157+AX170</f>
        <v>2325426</v>
      </c>
      <c r="AY67" s="31">
        <f>AY69+AY88+AY111+AY137+AY157+AY170</f>
        <v>642</v>
      </c>
      <c r="AZ67" s="31">
        <f>SUM(BA67:BC67)</f>
        <v>1886695</v>
      </c>
      <c r="BA67" s="31">
        <f>BA69+BA88+BA111+BA137+BA157+BA170</f>
        <v>965888</v>
      </c>
      <c r="BB67" s="31">
        <f>BB69+BB88+BB111+BB137+BB157+BB170</f>
        <v>919485</v>
      </c>
      <c r="BC67" s="31">
        <f>BC69+BC88+BC111+BC137+BC157+BC170</f>
        <v>1322</v>
      </c>
      <c r="BD67" s="31">
        <f>SUM(BE67:BG67)</f>
        <v>1721436</v>
      </c>
      <c r="BE67" s="31">
        <f>BE69+BE88+BE111+BE137+BE157+BE170</f>
        <v>887513</v>
      </c>
      <c r="BF67" s="31">
        <f>BF69+BF88+BF111+BF137+BF157+BF170</f>
        <v>833235</v>
      </c>
      <c r="BG67" s="31">
        <f>BG69+BG88+BG111+BG137+BG157+BG170</f>
        <v>688</v>
      </c>
      <c r="BH67" s="31">
        <f>SUM(BI67:BK67)</f>
        <v>2417523</v>
      </c>
      <c r="BI67" s="31">
        <f>BI69+BI88+BI111+BI137+BI157+BI170</f>
        <v>1195557</v>
      </c>
      <c r="BJ67" s="31">
        <f>BJ69+BJ88+BJ111+BJ137+BJ157+BJ170</f>
        <v>1217105</v>
      </c>
      <c r="BK67" s="31">
        <f>BK69+BK88+BK111+BK137+BK157+BK170</f>
        <v>4861</v>
      </c>
      <c r="BL67" s="31">
        <f t="shared" si="16"/>
        <v>6025654</v>
      </c>
      <c r="BM67" s="31">
        <f>BM69+BM88+BM111+BM137+BM157+BM170</f>
        <v>3048958</v>
      </c>
      <c r="BN67" s="31">
        <f>BN69+BN88+BN111+BN137+BN157+BN170</f>
        <v>2969825</v>
      </c>
      <c r="BO67" s="31">
        <f>BO69+BO88+BO111+BO137+BO157+BO170</f>
        <v>6871</v>
      </c>
      <c r="BP67" s="31">
        <f>SUM(BQ67:BS67)</f>
        <v>26676508</v>
      </c>
      <c r="BQ67" s="31">
        <f>BQ69+BQ88+BQ111+BQ137+BQ157+BQ170</f>
        <v>13587349</v>
      </c>
      <c r="BR67" s="31">
        <f>BR69+BR88+BR111+BR137+BR157+BR170</f>
        <v>13045288</v>
      </c>
      <c r="BS67" s="31">
        <f>BS69+BS88+BS111+BS137+BS157+BS170</f>
        <v>43871</v>
      </c>
    </row>
    <row r="68" spans="1:71" s="3" customFormat="1" ht="15" customHeight="1" x14ac:dyDescent="0.3">
      <c r="A68" s="35"/>
      <c r="B68" s="36"/>
      <c r="C68" s="3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s="3" customFormat="1" ht="15" customHeight="1" x14ac:dyDescent="0.3">
      <c r="A69" s="32"/>
      <c r="B69" s="33" t="s">
        <v>63</v>
      </c>
      <c r="C69" s="34"/>
      <c r="D69" s="31">
        <f t="shared" ref="D69:D82" si="131">SUM(E69:G69)</f>
        <v>802774</v>
      </c>
      <c r="E69" s="31">
        <f>E70+E75+E78+E82+E85+E86</f>
        <v>448739</v>
      </c>
      <c r="F69" s="31">
        <f>F70+F75+F78+F82+F85+F86</f>
        <v>353283</v>
      </c>
      <c r="G69" s="31">
        <f>G70+G75+G78+G82+G85+G86</f>
        <v>752</v>
      </c>
      <c r="H69" s="31">
        <f t="shared" ref="H69:H82" si="132">SUM(I69:K69)</f>
        <v>550429</v>
      </c>
      <c r="I69" s="31">
        <f>I70+I75+I78+I82+I85+I86</f>
        <v>291455</v>
      </c>
      <c r="J69" s="31">
        <f>J70+J75+J78+J82+J85+J86</f>
        <v>258974</v>
      </c>
      <c r="K69" s="31">
        <f>K70+K75+K78+K82+K85+K86</f>
        <v>0</v>
      </c>
      <c r="L69" s="31">
        <f t="shared" ref="L69:L82" si="133">SUM(M69:O69)</f>
        <v>646248</v>
      </c>
      <c r="M69" s="31">
        <f>M70+M75+M78+M82+M85+M86</f>
        <v>324072</v>
      </c>
      <c r="N69" s="31">
        <f>N70+N75+N78+N82+N85+N86</f>
        <v>321216</v>
      </c>
      <c r="O69" s="31">
        <f>O70+O75+O78+O82+O85+O86</f>
        <v>960</v>
      </c>
      <c r="P69" s="31">
        <f t="shared" si="7"/>
        <v>1999451</v>
      </c>
      <c r="Q69" s="31">
        <f>Q70+Q75+Q78+Q82+Q85+Q86</f>
        <v>1064266</v>
      </c>
      <c r="R69" s="31">
        <f>R70+R75+R78+R82+R85+R86</f>
        <v>933473</v>
      </c>
      <c r="S69" s="31">
        <f>S70+S75+S78+S82+S85+S86</f>
        <v>1712</v>
      </c>
      <c r="T69" s="31">
        <f t="shared" ref="T69:T82" si="134">SUM(U69:W69)</f>
        <v>1114997</v>
      </c>
      <c r="U69" s="31">
        <f>U70+U75+U78+U82+U85+U86</f>
        <v>585685</v>
      </c>
      <c r="V69" s="31">
        <f>V70+V75+V78+V82+V85+V86</f>
        <v>529312</v>
      </c>
      <c r="W69" s="31">
        <f>W70+W75+W78+W82+W85+W86</f>
        <v>0</v>
      </c>
      <c r="X69" s="31">
        <f t="shared" ref="X69:X82" si="135">SUM(Y69:AA69)</f>
        <v>1181778</v>
      </c>
      <c r="Y69" s="31">
        <f>Y70+Y75+Y78+Y82+Y85+Y86</f>
        <v>627207</v>
      </c>
      <c r="Z69" s="31">
        <f>Z70+Z75+Z78+Z82+Z85+Z86</f>
        <v>554571</v>
      </c>
      <c r="AA69" s="31">
        <f>AA70+AA75+AA78+AA82+AA85+AA86</f>
        <v>0</v>
      </c>
      <c r="AB69" s="31">
        <f t="shared" ref="AB69:AB82" si="136">SUM(AC69:AE69)</f>
        <v>718996</v>
      </c>
      <c r="AC69" s="31">
        <f>AC70+AC75+AC78+AC82+AC85+AC86</f>
        <v>383021</v>
      </c>
      <c r="AD69" s="31">
        <f>AD70+AD75+AD78+AD82+AD85+AD86</f>
        <v>335975</v>
      </c>
      <c r="AE69" s="31">
        <f>AE70+AE75+AE78+AE82+AE85+AE86</f>
        <v>0</v>
      </c>
      <c r="AF69" s="31">
        <f t="shared" si="10"/>
        <v>3015771</v>
      </c>
      <c r="AG69" s="31">
        <f>AG70+AG75+AG78+AG82+AG85+AG86</f>
        <v>1595913</v>
      </c>
      <c r="AH69" s="31">
        <f>AH70+AH75+AH78+AH82+AH85+AH86</f>
        <v>1419858</v>
      </c>
      <c r="AI69" s="31">
        <f>AI70+AI75+AI78+AI82+AI85+AI86</f>
        <v>0</v>
      </c>
      <c r="AJ69" s="31">
        <f t="shared" ref="AJ69:AJ82" si="137">SUM(AK69:AM69)</f>
        <v>555383</v>
      </c>
      <c r="AK69" s="31">
        <f>AK70+AK75+AK78+AK82+AK85+AK86</f>
        <v>288658</v>
      </c>
      <c r="AL69" s="31">
        <f>AL70+AL75+AL78+AL82+AL85+AL86</f>
        <v>266725</v>
      </c>
      <c r="AM69" s="31">
        <f>AM70+AM75+AM78+AM82+AM85+AM86</f>
        <v>0</v>
      </c>
      <c r="AN69" s="31">
        <f t="shared" ref="AN69:AN82" si="138">SUM(AO69:AQ69)</f>
        <v>489283</v>
      </c>
      <c r="AO69" s="31">
        <f>AO70+AO75+AO78+AO82+AO85+AO86</f>
        <v>253215</v>
      </c>
      <c r="AP69" s="31">
        <f>AP70+AP75+AP78+AP82+AP85+AP86</f>
        <v>236068</v>
      </c>
      <c r="AQ69" s="31">
        <f>AQ70+AQ75+AQ78+AQ82+AQ85+AQ86</f>
        <v>0</v>
      </c>
      <c r="AR69" s="31">
        <f t="shared" ref="AR69:AR82" si="139">SUM(AS69:AU69)</f>
        <v>500114</v>
      </c>
      <c r="AS69" s="31">
        <f>AS70+AS75+AS78+AS82+AS85+AS86</f>
        <v>260478</v>
      </c>
      <c r="AT69" s="31">
        <f>AT70+AT75+AT78+AT82+AT85+AT86</f>
        <v>239636</v>
      </c>
      <c r="AU69" s="31">
        <f>AU70+AU75+AU78+AU82+AU85+AU86</f>
        <v>0</v>
      </c>
      <c r="AV69" s="31">
        <f t="shared" si="13"/>
        <v>1544780</v>
      </c>
      <c r="AW69" s="31">
        <f>AW70+AW75+AW78+AW82+AW85+AW86</f>
        <v>802351</v>
      </c>
      <c r="AX69" s="31">
        <f>AX70+AX75+AX78+AX82+AX85+AX86</f>
        <v>742429</v>
      </c>
      <c r="AY69" s="31">
        <f>AY70+AY75+AY78+AY82+AY85+AY86</f>
        <v>0</v>
      </c>
      <c r="AZ69" s="31">
        <f t="shared" ref="AZ69:AZ82" si="140">SUM(BA69:BC69)</f>
        <v>622626</v>
      </c>
      <c r="BA69" s="31">
        <f>BA70+BA75+BA78+BA82+BA85+BA86</f>
        <v>312523</v>
      </c>
      <c r="BB69" s="31">
        <f>BB70+BB75+BB78+BB82+BB85+BB86</f>
        <v>310103</v>
      </c>
      <c r="BC69" s="31">
        <f>BC70+BC75+BC78+BC82+BC85+BC86</f>
        <v>0</v>
      </c>
      <c r="BD69" s="31">
        <f t="shared" ref="BD69:BD82" si="141">SUM(BE69:BG69)</f>
        <v>578919</v>
      </c>
      <c r="BE69" s="31">
        <f>BE70+BE75+BE78+BE82+BE85+BE86</f>
        <v>315587</v>
      </c>
      <c r="BF69" s="31">
        <f>BF70+BF75+BF78+BF82+BF85+BF86</f>
        <v>263332</v>
      </c>
      <c r="BG69" s="31">
        <f>BG70+BG75+BG78+BG82+BG85+BG86</f>
        <v>0</v>
      </c>
      <c r="BH69" s="31">
        <f t="shared" ref="BH69:BH82" si="142">SUM(BI69:BK69)</f>
        <v>753068</v>
      </c>
      <c r="BI69" s="31">
        <f>BI70+BI75+BI78+BI82+BI85+BI86</f>
        <v>351709</v>
      </c>
      <c r="BJ69" s="31">
        <f>BJ70+BJ75+BJ78+BJ82+BJ85+BJ86</f>
        <v>401359</v>
      </c>
      <c r="BK69" s="31">
        <f>BK70+BK75+BK78+BK82+BK85+BK86</f>
        <v>0</v>
      </c>
      <c r="BL69" s="31">
        <f t="shared" si="16"/>
        <v>1954613</v>
      </c>
      <c r="BM69" s="31">
        <f>BM70+BM75+BM78+BM82+BM85+BM86</f>
        <v>979819</v>
      </c>
      <c r="BN69" s="31">
        <f>BN70+BN75+BN78+BN82+BN85+BN86</f>
        <v>974794</v>
      </c>
      <c r="BO69" s="31">
        <f>BO70+BO75+BO78+BO82+BO85+BO86</f>
        <v>0</v>
      </c>
      <c r="BP69" s="31">
        <f t="shared" ref="BP69:BP82" si="143">SUM(BQ69:BS69)</f>
        <v>8514615</v>
      </c>
      <c r="BQ69" s="31">
        <f>BQ70+BQ75+BQ78+BQ82+BQ85+BQ86</f>
        <v>4442349</v>
      </c>
      <c r="BR69" s="31">
        <f>BR70+BR75+BR78+BR82+BR85+BR86</f>
        <v>4070554</v>
      </c>
      <c r="BS69" s="31">
        <f>BS70+BS75+BS78+BS82+BS85+BS86</f>
        <v>1712</v>
      </c>
    </row>
    <row r="70" spans="1:71" s="3" customFormat="1" ht="15" customHeight="1" x14ac:dyDescent="0.3">
      <c r="A70" s="35"/>
      <c r="B70" s="33"/>
      <c r="C70" s="34" t="s">
        <v>64</v>
      </c>
      <c r="D70" s="31">
        <f t="shared" si="131"/>
        <v>682255</v>
      </c>
      <c r="E70" s="31">
        <f>SUM(E71:E74)</f>
        <v>396283</v>
      </c>
      <c r="F70" s="31">
        <f>SUM(F71:F74)</f>
        <v>285972</v>
      </c>
      <c r="G70" s="31">
        <f>SUM(G71:G74)</f>
        <v>0</v>
      </c>
      <c r="H70" s="31">
        <f t="shared" si="132"/>
        <v>483535</v>
      </c>
      <c r="I70" s="31">
        <f>SUM(I71:I74)</f>
        <v>257338</v>
      </c>
      <c r="J70" s="31">
        <f>SUM(J71:J74)</f>
        <v>226197</v>
      </c>
      <c r="K70" s="31">
        <f>SUM(K71:K74)</f>
        <v>0</v>
      </c>
      <c r="L70" s="31">
        <f t="shared" si="133"/>
        <v>556910</v>
      </c>
      <c r="M70" s="31">
        <f>SUM(M71:M74)</f>
        <v>280340</v>
      </c>
      <c r="N70" s="31">
        <f>SUM(N71:N74)</f>
        <v>276570</v>
      </c>
      <c r="O70" s="31">
        <f>SUM(O71:O74)</f>
        <v>0</v>
      </c>
      <c r="P70" s="31">
        <f t="shared" si="7"/>
        <v>1722700</v>
      </c>
      <c r="Q70" s="31">
        <f>SUM(Q71:Q74)</f>
        <v>933961</v>
      </c>
      <c r="R70" s="31">
        <f>SUM(R71:R74)</f>
        <v>788739</v>
      </c>
      <c r="S70" s="31">
        <f>SUM(S71:S74)</f>
        <v>0</v>
      </c>
      <c r="T70" s="31">
        <f t="shared" si="134"/>
        <v>942840</v>
      </c>
      <c r="U70" s="31">
        <f>SUM(U71:U74)</f>
        <v>501510</v>
      </c>
      <c r="V70" s="31">
        <f>SUM(V71:V74)</f>
        <v>441330</v>
      </c>
      <c r="W70" s="31">
        <f>SUM(W71:W74)</f>
        <v>0</v>
      </c>
      <c r="X70" s="31">
        <f t="shared" si="135"/>
        <v>990238</v>
      </c>
      <c r="Y70" s="31">
        <f>SUM(Y71:Y74)</f>
        <v>539043</v>
      </c>
      <c r="Z70" s="31">
        <f>SUM(Z71:Z74)</f>
        <v>451195</v>
      </c>
      <c r="AA70" s="31">
        <f>SUM(AA71:AA74)</f>
        <v>0</v>
      </c>
      <c r="AB70" s="31">
        <f t="shared" si="136"/>
        <v>621178</v>
      </c>
      <c r="AC70" s="31">
        <f>SUM(AC71:AC74)</f>
        <v>338248</v>
      </c>
      <c r="AD70" s="31">
        <f>SUM(AD71:AD74)</f>
        <v>282930</v>
      </c>
      <c r="AE70" s="31">
        <f>SUM(AE71:AE74)</f>
        <v>0</v>
      </c>
      <c r="AF70" s="31">
        <f t="shared" si="10"/>
        <v>2554256</v>
      </c>
      <c r="AG70" s="31">
        <f>SUM(AG71:AG74)</f>
        <v>1378801</v>
      </c>
      <c r="AH70" s="31">
        <f>SUM(AH71:AH74)</f>
        <v>1175455</v>
      </c>
      <c r="AI70" s="31">
        <f>SUM(AI71:AI74)</f>
        <v>0</v>
      </c>
      <c r="AJ70" s="31">
        <f t="shared" si="137"/>
        <v>484574</v>
      </c>
      <c r="AK70" s="31">
        <f>SUM(AK71:AK74)</f>
        <v>257539</v>
      </c>
      <c r="AL70" s="31">
        <f>SUM(AL71:AL74)</f>
        <v>227035</v>
      </c>
      <c r="AM70" s="31">
        <f>SUM(AM71:AM74)</f>
        <v>0</v>
      </c>
      <c r="AN70" s="31">
        <f t="shared" si="138"/>
        <v>423723</v>
      </c>
      <c r="AO70" s="31">
        <f>SUM(AO71:AO74)</f>
        <v>225436</v>
      </c>
      <c r="AP70" s="31">
        <f>SUM(AP71:AP74)</f>
        <v>198287</v>
      </c>
      <c r="AQ70" s="31">
        <f>SUM(AQ71:AQ74)</f>
        <v>0</v>
      </c>
      <c r="AR70" s="31">
        <f t="shared" si="139"/>
        <v>432444</v>
      </c>
      <c r="AS70" s="31">
        <f>SUM(AS71:AS74)</f>
        <v>232297</v>
      </c>
      <c r="AT70" s="31">
        <f>SUM(AT71:AT74)</f>
        <v>200147</v>
      </c>
      <c r="AU70" s="31">
        <f>SUM(AU71:AU74)</f>
        <v>0</v>
      </c>
      <c r="AV70" s="31">
        <f t="shared" si="13"/>
        <v>1340741</v>
      </c>
      <c r="AW70" s="31">
        <f>SUM(AW71:AW74)</f>
        <v>715272</v>
      </c>
      <c r="AX70" s="31">
        <f>SUM(AX71:AX74)</f>
        <v>625469</v>
      </c>
      <c r="AY70" s="31">
        <f>SUM(AY71:AY74)</f>
        <v>0</v>
      </c>
      <c r="AZ70" s="31">
        <f t="shared" si="140"/>
        <v>536626</v>
      </c>
      <c r="BA70" s="31">
        <f>SUM(BA71:BA74)</f>
        <v>274743</v>
      </c>
      <c r="BB70" s="31">
        <f>SUM(BB71:BB74)</f>
        <v>261883</v>
      </c>
      <c r="BC70" s="31">
        <f>SUM(BC71:BC74)</f>
        <v>0</v>
      </c>
      <c r="BD70" s="31">
        <f t="shared" si="141"/>
        <v>503690</v>
      </c>
      <c r="BE70" s="31">
        <f>SUM(BE71:BE74)</f>
        <v>284087</v>
      </c>
      <c r="BF70" s="31">
        <f>SUM(BF71:BF74)</f>
        <v>219603</v>
      </c>
      <c r="BG70" s="31">
        <f>SUM(BG71:BG74)</f>
        <v>0</v>
      </c>
      <c r="BH70" s="31">
        <f t="shared" si="142"/>
        <v>644234</v>
      </c>
      <c r="BI70" s="31">
        <f>SUM(BI71:BI74)</f>
        <v>303633</v>
      </c>
      <c r="BJ70" s="31">
        <f>SUM(BJ71:BJ74)</f>
        <v>340601</v>
      </c>
      <c r="BK70" s="31">
        <f>SUM(BK71:BK74)</f>
        <v>0</v>
      </c>
      <c r="BL70" s="31">
        <f t="shared" si="16"/>
        <v>1684550</v>
      </c>
      <c r="BM70" s="31">
        <f>SUM(BM71:BM74)</f>
        <v>862463</v>
      </c>
      <c r="BN70" s="31">
        <f>SUM(BN71:BN74)</f>
        <v>822087</v>
      </c>
      <c r="BO70" s="31">
        <f>SUM(BO71:BO74)</f>
        <v>0</v>
      </c>
      <c r="BP70" s="31">
        <f t="shared" si="143"/>
        <v>7302247</v>
      </c>
      <c r="BQ70" s="31">
        <f>SUM(BQ71:BQ74)</f>
        <v>3890497</v>
      </c>
      <c r="BR70" s="31">
        <f>SUM(BR71:BR74)</f>
        <v>3411750</v>
      </c>
      <c r="BS70" s="31">
        <f>SUM(BS71:BS74)</f>
        <v>0</v>
      </c>
    </row>
    <row r="71" spans="1:71" s="3" customFormat="1" ht="15" customHeight="1" x14ac:dyDescent="0.3">
      <c r="A71" s="35"/>
      <c r="B71" s="33"/>
      <c r="C71" s="37" t="s">
        <v>65</v>
      </c>
      <c r="D71" s="31">
        <f>SUM(E71:G71)</f>
        <v>222494</v>
      </c>
      <c r="E71" s="31">
        <v>124389</v>
      </c>
      <c r="F71" s="58">
        <v>98105</v>
      </c>
      <c r="G71" s="58">
        <v>0</v>
      </c>
      <c r="H71" s="31">
        <f>SUM(I71:K71)</f>
        <v>186239</v>
      </c>
      <c r="I71" s="31">
        <v>97596</v>
      </c>
      <c r="J71" s="58">
        <v>88643</v>
      </c>
      <c r="K71" s="58">
        <v>0</v>
      </c>
      <c r="L71" s="31">
        <f>SUM(M71:O71)</f>
        <v>212378</v>
      </c>
      <c r="M71" s="31">
        <v>106097</v>
      </c>
      <c r="N71" s="58">
        <v>106281</v>
      </c>
      <c r="O71" s="58">
        <v>0</v>
      </c>
      <c r="P71" s="31">
        <f>SUM(Q71:S71)</f>
        <v>621111</v>
      </c>
      <c r="Q71" s="31">
        <f t="shared" ref="Q71:S74" si="144">+E71+I71+M71</f>
        <v>328082</v>
      </c>
      <c r="R71" s="31">
        <f t="shared" si="144"/>
        <v>293029</v>
      </c>
      <c r="S71" s="31">
        <f t="shared" si="144"/>
        <v>0</v>
      </c>
      <c r="T71" s="31">
        <f>SUM(U71:W71)</f>
        <v>321050</v>
      </c>
      <c r="U71" s="31">
        <v>168696</v>
      </c>
      <c r="V71" s="58">
        <v>152354</v>
      </c>
      <c r="W71" s="58">
        <v>0</v>
      </c>
      <c r="X71" s="31">
        <f>SUM(Y71:AA71)</f>
        <v>338191</v>
      </c>
      <c r="Y71" s="31">
        <v>173126</v>
      </c>
      <c r="Z71" s="58">
        <v>165065</v>
      </c>
      <c r="AA71" s="58">
        <v>0</v>
      </c>
      <c r="AB71" s="31">
        <f>SUM(AC71:AE71)</f>
        <v>224615</v>
      </c>
      <c r="AC71" s="31">
        <v>118602</v>
      </c>
      <c r="AD71" s="58">
        <v>106013</v>
      </c>
      <c r="AE71" s="58">
        <v>0</v>
      </c>
      <c r="AF71" s="31">
        <f>SUM(AG71:AI71)</f>
        <v>883856</v>
      </c>
      <c r="AG71" s="31">
        <f t="shared" ref="AG71:AI74" si="145">+U71+Y71+AC71</f>
        <v>460424</v>
      </c>
      <c r="AH71" s="31">
        <f t="shared" si="145"/>
        <v>423432</v>
      </c>
      <c r="AI71" s="31">
        <f t="shared" si="145"/>
        <v>0</v>
      </c>
      <c r="AJ71" s="31">
        <f>SUM(AK71:AM71)</f>
        <v>184576</v>
      </c>
      <c r="AK71" s="31">
        <v>97512</v>
      </c>
      <c r="AL71" s="58">
        <v>87064</v>
      </c>
      <c r="AM71" s="58">
        <v>0</v>
      </c>
      <c r="AN71" s="31">
        <f>SUM(AO71:AQ71)</f>
        <v>83690</v>
      </c>
      <c r="AO71" s="31">
        <v>43398</v>
      </c>
      <c r="AP71" s="58">
        <v>40292</v>
      </c>
      <c r="AQ71" s="58">
        <v>0</v>
      </c>
      <c r="AR71" s="31">
        <f>SUM(AS71:AU71)</f>
        <v>138830</v>
      </c>
      <c r="AS71" s="31">
        <v>72974</v>
      </c>
      <c r="AT71" s="58">
        <v>65856</v>
      </c>
      <c r="AU71" s="58">
        <v>0</v>
      </c>
      <c r="AV71" s="31">
        <f>SUM(AW71:AY71)</f>
        <v>407096</v>
      </c>
      <c r="AW71" s="31">
        <f t="shared" ref="AW71:AY74" si="146">+AK71+AO71+AS71</f>
        <v>213884</v>
      </c>
      <c r="AX71" s="31">
        <f t="shared" si="146"/>
        <v>193212</v>
      </c>
      <c r="AY71" s="31">
        <f t="shared" si="146"/>
        <v>0</v>
      </c>
      <c r="AZ71" s="31">
        <f>SUM(BA71:BC71)</f>
        <v>220313</v>
      </c>
      <c r="BA71" s="31">
        <v>112866</v>
      </c>
      <c r="BB71" s="58">
        <v>107447</v>
      </c>
      <c r="BC71" s="58">
        <v>0</v>
      </c>
      <c r="BD71" s="31">
        <f>SUM(BE71:BG71)</f>
        <v>197802</v>
      </c>
      <c r="BE71" s="31">
        <v>108576</v>
      </c>
      <c r="BF71" s="58">
        <v>89226</v>
      </c>
      <c r="BG71" s="58">
        <v>0</v>
      </c>
      <c r="BH71" s="31">
        <f>SUM(BI71:BK71)</f>
        <v>227104</v>
      </c>
      <c r="BI71" s="31">
        <v>112075</v>
      </c>
      <c r="BJ71" s="58">
        <v>115029</v>
      </c>
      <c r="BK71" s="58">
        <v>0</v>
      </c>
      <c r="BL71" s="31">
        <f>SUM(BM71:BO71)</f>
        <v>645219</v>
      </c>
      <c r="BM71" s="31">
        <f t="shared" ref="BM71:BO74" si="147">+BA71+BE71+BI71</f>
        <v>333517</v>
      </c>
      <c r="BN71" s="31">
        <f t="shared" si="147"/>
        <v>311702</v>
      </c>
      <c r="BO71" s="31">
        <f t="shared" si="147"/>
        <v>0</v>
      </c>
      <c r="BP71" s="31">
        <f>SUM(BQ71:BS71)</f>
        <v>2557282</v>
      </c>
      <c r="BQ71" s="31">
        <f t="shared" ref="BQ71:BS74" si="148">+Q71+AG71+AW71+BM71</f>
        <v>1335907</v>
      </c>
      <c r="BR71" s="31">
        <f t="shared" si="148"/>
        <v>1221375</v>
      </c>
      <c r="BS71" s="31">
        <f t="shared" si="148"/>
        <v>0</v>
      </c>
    </row>
    <row r="72" spans="1:71" s="3" customFormat="1" ht="15" customHeight="1" x14ac:dyDescent="0.3">
      <c r="A72" s="35"/>
      <c r="B72" s="33"/>
      <c r="C72" s="37" t="s">
        <v>66</v>
      </c>
      <c r="D72" s="31">
        <f>SUM(E72:G72)</f>
        <v>0</v>
      </c>
      <c r="E72" s="31">
        <v>0</v>
      </c>
      <c r="F72" s="58">
        <v>0</v>
      </c>
      <c r="G72" s="58">
        <v>0</v>
      </c>
      <c r="H72" s="31">
        <f>SUM(I72:K72)</f>
        <v>0</v>
      </c>
      <c r="I72" s="31">
        <v>0</v>
      </c>
      <c r="J72" s="58">
        <v>0</v>
      </c>
      <c r="K72" s="58">
        <v>0</v>
      </c>
      <c r="L72" s="31">
        <f>SUM(M72:O72)</f>
        <v>0</v>
      </c>
      <c r="M72" s="31">
        <v>0</v>
      </c>
      <c r="N72" s="58">
        <v>0</v>
      </c>
      <c r="O72" s="58">
        <v>0</v>
      </c>
      <c r="P72" s="31">
        <f>SUM(Q72:S72)</f>
        <v>0</v>
      </c>
      <c r="Q72" s="31">
        <f t="shared" si="144"/>
        <v>0</v>
      </c>
      <c r="R72" s="31">
        <f t="shared" si="144"/>
        <v>0</v>
      </c>
      <c r="S72" s="31">
        <f t="shared" si="144"/>
        <v>0</v>
      </c>
      <c r="T72" s="31">
        <f>SUM(U72:W72)</f>
        <v>0</v>
      </c>
      <c r="U72" s="31">
        <v>0</v>
      </c>
      <c r="V72" s="58">
        <v>0</v>
      </c>
      <c r="W72" s="58">
        <v>0</v>
      </c>
      <c r="X72" s="31">
        <f>SUM(Y72:AA72)</f>
        <v>0</v>
      </c>
      <c r="Y72" s="31">
        <v>0</v>
      </c>
      <c r="Z72" s="58">
        <v>0</v>
      </c>
      <c r="AA72" s="58">
        <v>0</v>
      </c>
      <c r="AB72" s="31">
        <f>SUM(AC72:AE72)</f>
        <v>0</v>
      </c>
      <c r="AC72" s="31">
        <v>0</v>
      </c>
      <c r="AD72" s="58">
        <v>0</v>
      </c>
      <c r="AE72" s="58">
        <v>0</v>
      </c>
      <c r="AF72" s="31">
        <f>SUM(AG72:AI72)</f>
        <v>0</v>
      </c>
      <c r="AG72" s="31">
        <f t="shared" si="145"/>
        <v>0</v>
      </c>
      <c r="AH72" s="31">
        <f t="shared" si="145"/>
        <v>0</v>
      </c>
      <c r="AI72" s="31">
        <f t="shared" si="145"/>
        <v>0</v>
      </c>
      <c r="AJ72" s="31">
        <f>SUM(AK72:AM72)</f>
        <v>0</v>
      </c>
      <c r="AK72" s="31">
        <v>0</v>
      </c>
      <c r="AL72" s="58">
        <v>0</v>
      </c>
      <c r="AM72" s="58">
        <v>0</v>
      </c>
      <c r="AN72" s="31">
        <f>SUM(AO72:AQ72)</f>
        <v>0</v>
      </c>
      <c r="AO72" s="31">
        <v>0</v>
      </c>
      <c r="AP72" s="58">
        <v>0</v>
      </c>
      <c r="AQ72" s="58">
        <v>0</v>
      </c>
      <c r="AR72" s="31">
        <f>SUM(AS72:AU72)</f>
        <v>0</v>
      </c>
      <c r="AS72" s="31">
        <v>0</v>
      </c>
      <c r="AT72" s="58">
        <v>0</v>
      </c>
      <c r="AU72" s="58">
        <v>0</v>
      </c>
      <c r="AV72" s="31">
        <f>SUM(AW72:AY72)</f>
        <v>0</v>
      </c>
      <c r="AW72" s="31">
        <f t="shared" si="146"/>
        <v>0</v>
      </c>
      <c r="AX72" s="31">
        <f t="shared" si="146"/>
        <v>0</v>
      </c>
      <c r="AY72" s="31">
        <f t="shared" si="146"/>
        <v>0</v>
      </c>
      <c r="AZ72" s="31">
        <f>SUM(BA72:BC72)</f>
        <v>0</v>
      </c>
      <c r="BA72" s="31">
        <v>0</v>
      </c>
      <c r="BB72" s="58">
        <v>0</v>
      </c>
      <c r="BC72" s="58">
        <v>0</v>
      </c>
      <c r="BD72" s="31">
        <f>SUM(BE72:BG72)</f>
        <v>0</v>
      </c>
      <c r="BE72" s="31">
        <v>0</v>
      </c>
      <c r="BF72" s="58">
        <v>0</v>
      </c>
      <c r="BG72" s="58">
        <v>0</v>
      </c>
      <c r="BH72" s="31">
        <f>SUM(BI72:BK72)</f>
        <v>0</v>
      </c>
      <c r="BI72" s="31">
        <v>0</v>
      </c>
      <c r="BJ72" s="58">
        <v>0</v>
      </c>
      <c r="BK72" s="58">
        <v>0</v>
      </c>
      <c r="BL72" s="31">
        <f>SUM(BM72:BO72)</f>
        <v>0</v>
      </c>
      <c r="BM72" s="31">
        <f t="shared" si="147"/>
        <v>0</v>
      </c>
      <c r="BN72" s="31">
        <f t="shared" si="147"/>
        <v>0</v>
      </c>
      <c r="BO72" s="31">
        <f t="shared" si="147"/>
        <v>0</v>
      </c>
      <c r="BP72" s="31">
        <f>SUM(BQ72:BS72)</f>
        <v>0</v>
      </c>
      <c r="BQ72" s="31">
        <f t="shared" si="148"/>
        <v>0</v>
      </c>
      <c r="BR72" s="31">
        <f t="shared" si="148"/>
        <v>0</v>
      </c>
      <c r="BS72" s="31">
        <f t="shared" si="148"/>
        <v>0</v>
      </c>
    </row>
    <row r="73" spans="1:71" s="3" customFormat="1" ht="15" customHeight="1" x14ac:dyDescent="0.3">
      <c r="A73" s="35"/>
      <c r="B73" s="33"/>
      <c r="C73" s="37" t="s">
        <v>67</v>
      </c>
      <c r="D73" s="31">
        <f>SUM(E73:G73)</f>
        <v>459761</v>
      </c>
      <c r="E73" s="31">
        <v>271894</v>
      </c>
      <c r="F73" s="58">
        <v>187867</v>
      </c>
      <c r="G73" s="58">
        <v>0</v>
      </c>
      <c r="H73" s="31">
        <f>SUM(I73:K73)</f>
        <v>297296</v>
      </c>
      <c r="I73" s="31">
        <v>159742</v>
      </c>
      <c r="J73" s="58">
        <v>137554</v>
      </c>
      <c r="K73" s="58">
        <v>0</v>
      </c>
      <c r="L73" s="31">
        <f>SUM(M73:O73)</f>
        <v>344532</v>
      </c>
      <c r="M73" s="31">
        <v>174243</v>
      </c>
      <c r="N73" s="58">
        <v>170289</v>
      </c>
      <c r="O73" s="58">
        <v>0</v>
      </c>
      <c r="P73" s="31">
        <f>SUM(Q73:S73)</f>
        <v>1101589</v>
      </c>
      <c r="Q73" s="31">
        <f t="shared" si="144"/>
        <v>605879</v>
      </c>
      <c r="R73" s="31">
        <f t="shared" si="144"/>
        <v>495710</v>
      </c>
      <c r="S73" s="31">
        <f t="shared" si="144"/>
        <v>0</v>
      </c>
      <c r="T73" s="31">
        <f>SUM(U73:W73)</f>
        <v>621790</v>
      </c>
      <c r="U73" s="31">
        <v>332814</v>
      </c>
      <c r="V73" s="58">
        <v>288976</v>
      </c>
      <c r="W73" s="58">
        <v>0</v>
      </c>
      <c r="X73" s="31">
        <f>SUM(Y73:AA73)</f>
        <v>652047</v>
      </c>
      <c r="Y73" s="31">
        <v>365917</v>
      </c>
      <c r="Z73" s="58">
        <v>286130</v>
      </c>
      <c r="AA73" s="58">
        <v>0</v>
      </c>
      <c r="AB73" s="31">
        <f>SUM(AC73:AE73)</f>
        <v>396563</v>
      </c>
      <c r="AC73" s="31">
        <v>219646</v>
      </c>
      <c r="AD73" s="58">
        <v>176917</v>
      </c>
      <c r="AE73" s="58">
        <v>0</v>
      </c>
      <c r="AF73" s="31">
        <f>SUM(AG73:AI73)</f>
        <v>1670400</v>
      </c>
      <c r="AG73" s="31">
        <f t="shared" si="145"/>
        <v>918377</v>
      </c>
      <c r="AH73" s="31">
        <f t="shared" si="145"/>
        <v>752023</v>
      </c>
      <c r="AI73" s="31">
        <f t="shared" si="145"/>
        <v>0</v>
      </c>
      <c r="AJ73" s="31">
        <f>SUM(AK73:AM73)</f>
        <v>299998</v>
      </c>
      <c r="AK73" s="31">
        <v>160027</v>
      </c>
      <c r="AL73" s="58">
        <v>139971</v>
      </c>
      <c r="AM73" s="58">
        <v>0</v>
      </c>
      <c r="AN73" s="31">
        <f>SUM(AO73:AQ73)</f>
        <v>340033</v>
      </c>
      <c r="AO73" s="31">
        <v>182038</v>
      </c>
      <c r="AP73" s="58">
        <v>157995</v>
      </c>
      <c r="AQ73" s="58">
        <v>0</v>
      </c>
      <c r="AR73" s="31">
        <f>SUM(AS73:AU73)</f>
        <v>293614</v>
      </c>
      <c r="AS73" s="31">
        <v>159323</v>
      </c>
      <c r="AT73" s="58">
        <v>134291</v>
      </c>
      <c r="AU73" s="58">
        <v>0</v>
      </c>
      <c r="AV73" s="31">
        <f>SUM(AW73:AY73)</f>
        <v>933645</v>
      </c>
      <c r="AW73" s="31">
        <f t="shared" si="146"/>
        <v>501388</v>
      </c>
      <c r="AX73" s="31">
        <f t="shared" si="146"/>
        <v>432257</v>
      </c>
      <c r="AY73" s="31">
        <f t="shared" si="146"/>
        <v>0</v>
      </c>
      <c r="AZ73" s="31">
        <f>SUM(BA73:BC73)</f>
        <v>316313</v>
      </c>
      <c r="BA73" s="31">
        <v>161877</v>
      </c>
      <c r="BB73" s="58">
        <v>154436</v>
      </c>
      <c r="BC73" s="58">
        <v>0</v>
      </c>
      <c r="BD73" s="31">
        <f>SUM(BE73:BG73)</f>
        <v>305888</v>
      </c>
      <c r="BE73" s="31">
        <v>175511</v>
      </c>
      <c r="BF73" s="58">
        <v>130377</v>
      </c>
      <c r="BG73" s="58">
        <v>0</v>
      </c>
      <c r="BH73" s="31">
        <f>SUM(BI73:BK73)</f>
        <v>417130</v>
      </c>
      <c r="BI73" s="31">
        <v>191558</v>
      </c>
      <c r="BJ73" s="58">
        <v>225572</v>
      </c>
      <c r="BK73" s="58">
        <v>0</v>
      </c>
      <c r="BL73" s="31">
        <f>SUM(BM73:BO73)</f>
        <v>1039331</v>
      </c>
      <c r="BM73" s="31">
        <f t="shared" si="147"/>
        <v>528946</v>
      </c>
      <c r="BN73" s="31">
        <f t="shared" si="147"/>
        <v>510385</v>
      </c>
      <c r="BO73" s="31">
        <f t="shared" si="147"/>
        <v>0</v>
      </c>
      <c r="BP73" s="31">
        <f>SUM(BQ73:BS73)</f>
        <v>4744965</v>
      </c>
      <c r="BQ73" s="31">
        <f t="shared" si="148"/>
        <v>2554590</v>
      </c>
      <c r="BR73" s="31">
        <f t="shared" si="148"/>
        <v>2190375</v>
      </c>
      <c r="BS73" s="31">
        <f t="shared" si="148"/>
        <v>0</v>
      </c>
    </row>
    <row r="74" spans="1:71" s="3" customFormat="1" ht="15" customHeight="1" x14ac:dyDescent="0.3">
      <c r="A74" s="35"/>
      <c r="B74" s="33"/>
      <c r="C74" s="37" t="s">
        <v>68</v>
      </c>
      <c r="D74" s="31">
        <f>SUM(E74:G74)</f>
        <v>0</v>
      </c>
      <c r="E74" s="31">
        <v>0</v>
      </c>
      <c r="F74" s="58">
        <v>0</v>
      </c>
      <c r="G74" s="58">
        <v>0</v>
      </c>
      <c r="H74" s="31">
        <f>SUM(I74:K74)</f>
        <v>0</v>
      </c>
      <c r="I74" s="31">
        <v>0</v>
      </c>
      <c r="J74" s="58">
        <v>0</v>
      </c>
      <c r="K74" s="58">
        <v>0</v>
      </c>
      <c r="L74" s="31">
        <f>SUM(M74:O74)</f>
        <v>0</v>
      </c>
      <c r="M74" s="31">
        <v>0</v>
      </c>
      <c r="N74" s="58">
        <v>0</v>
      </c>
      <c r="O74" s="58">
        <v>0</v>
      </c>
      <c r="P74" s="31">
        <f>SUM(Q74:S74)</f>
        <v>0</v>
      </c>
      <c r="Q74" s="31">
        <f t="shared" si="144"/>
        <v>0</v>
      </c>
      <c r="R74" s="31">
        <f t="shared" si="144"/>
        <v>0</v>
      </c>
      <c r="S74" s="31">
        <f t="shared" si="144"/>
        <v>0</v>
      </c>
      <c r="T74" s="31">
        <f>SUM(U74:W74)</f>
        <v>0</v>
      </c>
      <c r="U74" s="31">
        <v>0</v>
      </c>
      <c r="V74" s="58">
        <v>0</v>
      </c>
      <c r="W74" s="58">
        <v>0</v>
      </c>
      <c r="X74" s="31">
        <f>SUM(Y74:AA74)</f>
        <v>0</v>
      </c>
      <c r="Y74" s="31">
        <v>0</v>
      </c>
      <c r="Z74" s="58">
        <v>0</v>
      </c>
      <c r="AA74" s="58">
        <v>0</v>
      </c>
      <c r="AB74" s="31">
        <f>SUM(AC74:AE74)</f>
        <v>0</v>
      </c>
      <c r="AC74" s="31">
        <v>0</v>
      </c>
      <c r="AD74" s="58">
        <v>0</v>
      </c>
      <c r="AE74" s="58">
        <v>0</v>
      </c>
      <c r="AF74" s="31">
        <f>SUM(AG74:AI74)</f>
        <v>0</v>
      </c>
      <c r="AG74" s="31">
        <f t="shared" si="145"/>
        <v>0</v>
      </c>
      <c r="AH74" s="31">
        <f t="shared" si="145"/>
        <v>0</v>
      </c>
      <c r="AI74" s="31">
        <f t="shared" si="145"/>
        <v>0</v>
      </c>
      <c r="AJ74" s="31">
        <f>SUM(AK74:AM74)</f>
        <v>0</v>
      </c>
      <c r="AK74" s="31">
        <v>0</v>
      </c>
      <c r="AL74" s="58">
        <v>0</v>
      </c>
      <c r="AM74" s="58">
        <v>0</v>
      </c>
      <c r="AN74" s="31">
        <f>SUM(AO74:AQ74)</f>
        <v>0</v>
      </c>
      <c r="AO74" s="31">
        <v>0</v>
      </c>
      <c r="AP74" s="58">
        <v>0</v>
      </c>
      <c r="AQ74" s="58">
        <v>0</v>
      </c>
      <c r="AR74" s="31">
        <f>SUM(AS74:AU74)</f>
        <v>0</v>
      </c>
      <c r="AS74" s="31">
        <v>0</v>
      </c>
      <c r="AT74" s="58">
        <v>0</v>
      </c>
      <c r="AU74" s="58">
        <v>0</v>
      </c>
      <c r="AV74" s="31">
        <f>SUM(AW74:AY74)</f>
        <v>0</v>
      </c>
      <c r="AW74" s="31">
        <f t="shared" si="146"/>
        <v>0</v>
      </c>
      <c r="AX74" s="31">
        <f t="shared" si="146"/>
        <v>0</v>
      </c>
      <c r="AY74" s="31">
        <f t="shared" si="146"/>
        <v>0</v>
      </c>
      <c r="AZ74" s="31">
        <f>SUM(BA74:BC74)</f>
        <v>0</v>
      </c>
      <c r="BA74" s="31">
        <v>0</v>
      </c>
      <c r="BB74" s="58">
        <v>0</v>
      </c>
      <c r="BC74" s="58">
        <v>0</v>
      </c>
      <c r="BD74" s="31">
        <f>SUM(BE74:BG74)</f>
        <v>0</v>
      </c>
      <c r="BE74" s="31">
        <v>0</v>
      </c>
      <c r="BF74" s="58">
        <v>0</v>
      </c>
      <c r="BG74" s="58">
        <v>0</v>
      </c>
      <c r="BH74" s="31">
        <f>SUM(BI74:BK74)</f>
        <v>0</v>
      </c>
      <c r="BI74" s="31">
        <v>0</v>
      </c>
      <c r="BJ74" s="58">
        <v>0</v>
      </c>
      <c r="BK74" s="58">
        <v>0</v>
      </c>
      <c r="BL74" s="31">
        <f>SUM(BM74:BO74)</f>
        <v>0</v>
      </c>
      <c r="BM74" s="31">
        <f t="shared" si="147"/>
        <v>0</v>
      </c>
      <c r="BN74" s="31">
        <f t="shared" si="147"/>
        <v>0</v>
      </c>
      <c r="BO74" s="31">
        <f t="shared" si="147"/>
        <v>0</v>
      </c>
      <c r="BP74" s="31">
        <f>SUM(BQ74:BS74)</f>
        <v>0</v>
      </c>
      <c r="BQ74" s="31">
        <f t="shared" si="148"/>
        <v>0</v>
      </c>
      <c r="BR74" s="31">
        <f t="shared" si="148"/>
        <v>0</v>
      </c>
      <c r="BS74" s="31">
        <f t="shared" si="148"/>
        <v>0</v>
      </c>
    </row>
    <row r="75" spans="1:71" s="3" customFormat="1" ht="15" customHeight="1" x14ac:dyDescent="0.3">
      <c r="A75" s="35"/>
      <c r="B75" s="33"/>
      <c r="C75" s="34" t="s">
        <v>69</v>
      </c>
      <c r="D75" s="31">
        <f t="shared" si="131"/>
        <v>0</v>
      </c>
      <c r="E75" s="31">
        <f>SUM(E76:E77)</f>
        <v>0</v>
      </c>
      <c r="F75" s="31">
        <f>SUM(F76:F77)</f>
        <v>0</v>
      </c>
      <c r="G75" s="31">
        <f>SUM(G76:G77)</f>
        <v>0</v>
      </c>
      <c r="H75" s="31">
        <f t="shared" si="132"/>
        <v>0</v>
      </c>
      <c r="I75" s="31">
        <f>SUM(I76:I77)</f>
        <v>0</v>
      </c>
      <c r="J75" s="31">
        <f>SUM(J76:J77)</f>
        <v>0</v>
      </c>
      <c r="K75" s="31">
        <f>SUM(K76:K77)</f>
        <v>0</v>
      </c>
      <c r="L75" s="31">
        <f t="shared" si="133"/>
        <v>0</v>
      </c>
      <c r="M75" s="31">
        <f>SUM(M76:M77)</f>
        <v>0</v>
      </c>
      <c r="N75" s="31">
        <f>SUM(N76:N77)</f>
        <v>0</v>
      </c>
      <c r="O75" s="31">
        <f>SUM(O76:O77)</f>
        <v>0</v>
      </c>
      <c r="P75" s="31">
        <f t="shared" si="7"/>
        <v>0</v>
      </c>
      <c r="Q75" s="31">
        <f>SUM(Q76:Q77)</f>
        <v>0</v>
      </c>
      <c r="R75" s="31">
        <f>SUM(R76:R77)</f>
        <v>0</v>
      </c>
      <c r="S75" s="31">
        <f>SUM(S76:S77)</f>
        <v>0</v>
      </c>
      <c r="T75" s="31">
        <f t="shared" si="134"/>
        <v>0</v>
      </c>
      <c r="U75" s="31">
        <f>SUM(U76:U77)</f>
        <v>0</v>
      </c>
      <c r="V75" s="31">
        <f>SUM(V76:V77)</f>
        <v>0</v>
      </c>
      <c r="W75" s="31">
        <f>SUM(W76:W77)</f>
        <v>0</v>
      </c>
      <c r="X75" s="31">
        <f t="shared" si="135"/>
        <v>0</v>
      </c>
      <c r="Y75" s="31">
        <f>SUM(Y76:Y77)</f>
        <v>0</v>
      </c>
      <c r="Z75" s="31">
        <f>SUM(Z76:Z77)</f>
        <v>0</v>
      </c>
      <c r="AA75" s="31">
        <f>SUM(AA76:AA77)</f>
        <v>0</v>
      </c>
      <c r="AB75" s="31">
        <f t="shared" si="136"/>
        <v>0</v>
      </c>
      <c r="AC75" s="31">
        <f>SUM(AC76:AC77)</f>
        <v>0</v>
      </c>
      <c r="AD75" s="31">
        <f>SUM(AD76:AD77)</f>
        <v>0</v>
      </c>
      <c r="AE75" s="31">
        <f>SUM(AE76:AE77)</f>
        <v>0</v>
      </c>
      <c r="AF75" s="31">
        <f t="shared" si="10"/>
        <v>0</v>
      </c>
      <c r="AG75" s="31">
        <f>SUM(AG76:AG77)</f>
        <v>0</v>
      </c>
      <c r="AH75" s="31">
        <f>SUM(AH76:AH77)</f>
        <v>0</v>
      </c>
      <c r="AI75" s="31">
        <f>SUM(AI76:AI77)</f>
        <v>0</v>
      </c>
      <c r="AJ75" s="31">
        <f t="shared" si="137"/>
        <v>0</v>
      </c>
      <c r="AK75" s="31">
        <f>SUM(AK76:AK77)</f>
        <v>0</v>
      </c>
      <c r="AL75" s="31">
        <f>SUM(AL76:AL77)</f>
        <v>0</v>
      </c>
      <c r="AM75" s="31">
        <f>SUM(AM76:AM77)</f>
        <v>0</v>
      </c>
      <c r="AN75" s="31">
        <f t="shared" si="138"/>
        <v>0</v>
      </c>
      <c r="AO75" s="31">
        <f>SUM(AO76:AO77)</f>
        <v>0</v>
      </c>
      <c r="AP75" s="31">
        <f>SUM(AP76:AP77)</f>
        <v>0</v>
      </c>
      <c r="AQ75" s="31">
        <f>SUM(AQ76:AQ77)</f>
        <v>0</v>
      </c>
      <c r="AR75" s="31">
        <f t="shared" si="139"/>
        <v>0</v>
      </c>
      <c r="AS75" s="31">
        <f>SUM(AS76:AS77)</f>
        <v>0</v>
      </c>
      <c r="AT75" s="31">
        <f>SUM(AT76:AT77)</f>
        <v>0</v>
      </c>
      <c r="AU75" s="31">
        <f>SUM(AU76:AU77)</f>
        <v>0</v>
      </c>
      <c r="AV75" s="31">
        <f t="shared" si="13"/>
        <v>0</v>
      </c>
      <c r="AW75" s="31">
        <f>SUM(AW76:AW77)</f>
        <v>0</v>
      </c>
      <c r="AX75" s="31">
        <f>SUM(AX76:AX77)</f>
        <v>0</v>
      </c>
      <c r="AY75" s="31">
        <f>SUM(AY76:AY77)</f>
        <v>0</v>
      </c>
      <c r="AZ75" s="31">
        <f t="shared" si="140"/>
        <v>0</v>
      </c>
      <c r="BA75" s="31">
        <f>SUM(BA76:BA77)</f>
        <v>0</v>
      </c>
      <c r="BB75" s="31">
        <f>SUM(BB76:BB77)</f>
        <v>0</v>
      </c>
      <c r="BC75" s="31">
        <f>SUM(BC76:BC77)</f>
        <v>0</v>
      </c>
      <c r="BD75" s="31">
        <f t="shared" si="141"/>
        <v>0</v>
      </c>
      <c r="BE75" s="31">
        <f>SUM(BE76:BE77)</f>
        <v>0</v>
      </c>
      <c r="BF75" s="31">
        <f>SUM(BF76:BF77)</f>
        <v>0</v>
      </c>
      <c r="BG75" s="31">
        <f>SUM(BG76:BG77)</f>
        <v>0</v>
      </c>
      <c r="BH75" s="31">
        <f t="shared" si="142"/>
        <v>0</v>
      </c>
      <c r="BI75" s="31">
        <f>SUM(BI76:BI77)</f>
        <v>0</v>
      </c>
      <c r="BJ75" s="31">
        <f>SUM(BJ76:BJ77)</f>
        <v>0</v>
      </c>
      <c r="BK75" s="31">
        <f>SUM(BK76:BK77)</f>
        <v>0</v>
      </c>
      <c r="BL75" s="31">
        <f t="shared" si="16"/>
        <v>0</v>
      </c>
      <c r="BM75" s="31">
        <f>SUM(BM76:BM77)</f>
        <v>0</v>
      </c>
      <c r="BN75" s="31">
        <f>SUM(BN76:BN77)</f>
        <v>0</v>
      </c>
      <c r="BO75" s="31">
        <f>SUM(BO76:BO77)</f>
        <v>0</v>
      </c>
      <c r="BP75" s="31">
        <f t="shared" si="143"/>
        <v>0</v>
      </c>
      <c r="BQ75" s="31">
        <f>SUM(BQ76:BQ77)</f>
        <v>0</v>
      </c>
      <c r="BR75" s="31">
        <f>SUM(BR76:BR77)</f>
        <v>0</v>
      </c>
      <c r="BS75" s="31">
        <f>SUM(BS76:BS77)</f>
        <v>0</v>
      </c>
    </row>
    <row r="76" spans="1:71" s="3" customFormat="1" ht="15" customHeight="1" x14ac:dyDescent="0.3">
      <c r="A76" s="35"/>
      <c r="B76" s="33"/>
      <c r="C76" s="37" t="s">
        <v>70</v>
      </c>
      <c r="D76" s="31">
        <f>SUM(E76:G76)</f>
        <v>0</v>
      </c>
      <c r="E76" s="31">
        <v>0</v>
      </c>
      <c r="F76" s="58">
        <v>0</v>
      </c>
      <c r="G76" s="58">
        <v>0</v>
      </c>
      <c r="H76" s="31">
        <f>SUM(I76:K76)</f>
        <v>0</v>
      </c>
      <c r="I76" s="31">
        <v>0</v>
      </c>
      <c r="J76" s="58">
        <v>0</v>
      </c>
      <c r="K76" s="58">
        <v>0</v>
      </c>
      <c r="L76" s="31">
        <f>SUM(M76:O76)</f>
        <v>0</v>
      </c>
      <c r="M76" s="31">
        <v>0</v>
      </c>
      <c r="N76" s="58">
        <v>0</v>
      </c>
      <c r="O76" s="58">
        <v>0</v>
      </c>
      <c r="P76" s="31">
        <f>SUM(Q76:S76)</f>
        <v>0</v>
      </c>
      <c r="Q76" s="31">
        <f t="shared" ref="Q76:S77" si="149">+E76+I76+M76</f>
        <v>0</v>
      </c>
      <c r="R76" s="31">
        <f t="shared" si="149"/>
        <v>0</v>
      </c>
      <c r="S76" s="31">
        <f t="shared" si="149"/>
        <v>0</v>
      </c>
      <c r="T76" s="31">
        <f>SUM(U76:W76)</f>
        <v>0</v>
      </c>
      <c r="U76" s="31">
        <v>0</v>
      </c>
      <c r="V76" s="58">
        <v>0</v>
      </c>
      <c r="W76" s="58">
        <v>0</v>
      </c>
      <c r="X76" s="31">
        <f>SUM(Y76:AA76)</f>
        <v>0</v>
      </c>
      <c r="Y76" s="31">
        <v>0</v>
      </c>
      <c r="Z76" s="58">
        <v>0</v>
      </c>
      <c r="AA76" s="58">
        <v>0</v>
      </c>
      <c r="AB76" s="31">
        <f>SUM(AC76:AE76)</f>
        <v>0</v>
      </c>
      <c r="AC76" s="31">
        <v>0</v>
      </c>
      <c r="AD76" s="58">
        <v>0</v>
      </c>
      <c r="AE76" s="58">
        <v>0</v>
      </c>
      <c r="AF76" s="31">
        <f>SUM(AG76:AI76)</f>
        <v>0</v>
      </c>
      <c r="AG76" s="31">
        <f t="shared" ref="AG76:AI77" si="150">+U76+Y76+AC76</f>
        <v>0</v>
      </c>
      <c r="AH76" s="31">
        <f t="shared" si="150"/>
        <v>0</v>
      </c>
      <c r="AI76" s="31">
        <f t="shared" si="150"/>
        <v>0</v>
      </c>
      <c r="AJ76" s="31">
        <f>SUM(AK76:AM76)</f>
        <v>0</v>
      </c>
      <c r="AK76" s="31">
        <v>0</v>
      </c>
      <c r="AL76" s="58">
        <v>0</v>
      </c>
      <c r="AM76" s="58">
        <v>0</v>
      </c>
      <c r="AN76" s="31">
        <f>SUM(AO76:AQ76)</f>
        <v>0</v>
      </c>
      <c r="AO76" s="31">
        <v>0</v>
      </c>
      <c r="AP76" s="58">
        <v>0</v>
      </c>
      <c r="AQ76" s="58">
        <v>0</v>
      </c>
      <c r="AR76" s="31">
        <f>SUM(AS76:AU76)</f>
        <v>0</v>
      </c>
      <c r="AS76" s="31">
        <v>0</v>
      </c>
      <c r="AT76" s="58">
        <v>0</v>
      </c>
      <c r="AU76" s="58">
        <v>0</v>
      </c>
      <c r="AV76" s="31">
        <f>SUM(AW76:AY76)</f>
        <v>0</v>
      </c>
      <c r="AW76" s="31">
        <f t="shared" ref="AW76:AY77" si="151">+AK76+AO76+AS76</f>
        <v>0</v>
      </c>
      <c r="AX76" s="31">
        <f t="shared" si="151"/>
        <v>0</v>
      </c>
      <c r="AY76" s="31">
        <f t="shared" si="151"/>
        <v>0</v>
      </c>
      <c r="AZ76" s="31">
        <f>SUM(BA76:BC76)</f>
        <v>0</v>
      </c>
      <c r="BA76" s="31">
        <v>0</v>
      </c>
      <c r="BB76" s="58">
        <v>0</v>
      </c>
      <c r="BC76" s="58">
        <v>0</v>
      </c>
      <c r="BD76" s="31">
        <f>SUM(BE76:BG76)</f>
        <v>0</v>
      </c>
      <c r="BE76" s="31">
        <v>0</v>
      </c>
      <c r="BF76" s="58">
        <v>0</v>
      </c>
      <c r="BG76" s="58">
        <v>0</v>
      </c>
      <c r="BH76" s="31">
        <f>SUM(BI76:BK76)</f>
        <v>0</v>
      </c>
      <c r="BI76" s="31">
        <v>0</v>
      </c>
      <c r="BJ76" s="58">
        <v>0</v>
      </c>
      <c r="BK76" s="58">
        <v>0</v>
      </c>
      <c r="BL76" s="31">
        <f>SUM(BM76:BO76)</f>
        <v>0</v>
      </c>
      <c r="BM76" s="31">
        <f t="shared" ref="BM76:BO77" si="152">+BA76+BE76+BI76</f>
        <v>0</v>
      </c>
      <c r="BN76" s="31">
        <f t="shared" si="152"/>
        <v>0</v>
      </c>
      <c r="BO76" s="31">
        <f t="shared" si="152"/>
        <v>0</v>
      </c>
      <c r="BP76" s="31">
        <f>SUM(BQ76:BS76)</f>
        <v>0</v>
      </c>
      <c r="BQ76" s="31">
        <f t="shared" ref="BQ76:BS77" si="153">+Q76+AG76+AW76+BM76</f>
        <v>0</v>
      </c>
      <c r="BR76" s="31">
        <f t="shared" si="153"/>
        <v>0</v>
      </c>
      <c r="BS76" s="31">
        <f t="shared" si="153"/>
        <v>0</v>
      </c>
    </row>
    <row r="77" spans="1:71" s="3" customFormat="1" ht="15" customHeight="1" x14ac:dyDescent="0.3">
      <c r="A77" s="35"/>
      <c r="B77" s="33"/>
      <c r="C77" s="37" t="s">
        <v>71</v>
      </c>
      <c r="D77" s="31">
        <f>SUM(E77:G77)</f>
        <v>0</v>
      </c>
      <c r="E77" s="31">
        <v>0</v>
      </c>
      <c r="F77" s="58">
        <v>0</v>
      </c>
      <c r="G77" s="58">
        <v>0</v>
      </c>
      <c r="H77" s="31">
        <f>SUM(I77:K77)</f>
        <v>0</v>
      </c>
      <c r="I77" s="31">
        <v>0</v>
      </c>
      <c r="J77" s="58">
        <v>0</v>
      </c>
      <c r="K77" s="58">
        <v>0</v>
      </c>
      <c r="L77" s="31">
        <f>SUM(M77:O77)</f>
        <v>0</v>
      </c>
      <c r="M77" s="31">
        <v>0</v>
      </c>
      <c r="N77" s="58">
        <v>0</v>
      </c>
      <c r="O77" s="58">
        <v>0</v>
      </c>
      <c r="P77" s="31">
        <f>SUM(Q77:S77)</f>
        <v>0</v>
      </c>
      <c r="Q77" s="31">
        <f t="shared" si="149"/>
        <v>0</v>
      </c>
      <c r="R77" s="31">
        <f t="shared" si="149"/>
        <v>0</v>
      </c>
      <c r="S77" s="31">
        <f t="shared" si="149"/>
        <v>0</v>
      </c>
      <c r="T77" s="31">
        <f>SUM(U77:W77)</f>
        <v>0</v>
      </c>
      <c r="U77" s="31">
        <v>0</v>
      </c>
      <c r="V77" s="58">
        <v>0</v>
      </c>
      <c r="W77" s="58">
        <v>0</v>
      </c>
      <c r="X77" s="31">
        <f>SUM(Y77:AA77)</f>
        <v>0</v>
      </c>
      <c r="Y77" s="31">
        <v>0</v>
      </c>
      <c r="Z77" s="58">
        <v>0</v>
      </c>
      <c r="AA77" s="58">
        <v>0</v>
      </c>
      <c r="AB77" s="31">
        <f>SUM(AC77:AE77)</f>
        <v>0</v>
      </c>
      <c r="AC77" s="31">
        <v>0</v>
      </c>
      <c r="AD77" s="58">
        <v>0</v>
      </c>
      <c r="AE77" s="58">
        <v>0</v>
      </c>
      <c r="AF77" s="31">
        <f>SUM(AG77:AI77)</f>
        <v>0</v>
      </c>
      <c r="AG77" s="31">
        <f t="shared" si="150"/>
        <v>0</v>
      </c>
      <c r="AH77" s="31">
        <f t="shared" si="150"/>
        <v>0</v>
      </c>
      <c r="AI77" s="31">
        <f t="shared" si="150"/>
        <v>0</v>
      </c>
      <c r="AJ77" s="31">
        <f>SUM(AK77:AM77)</f>
        <v>0</v>
      </c>
      <c r="AK77" s="31">
        <v>0</v>
      </c>
      <c r="AL77" s="58">
        <v>0</v>
      </c>
      <c r="AM77" s="58">
        <v>0</v>
      </c>
      <c r="AN77" s="31">
        <f>SUM(AO77:AQ77)</f>
        <v>0</v>
      </c>
      <c r="AO77" s="31">
        <v>0</v>
      </c>
      <c r="AP77" s="58">
        <v>0</v>
      </c>
      <c r="AQ77" s="58">
        <v>0</v>
      </c>
      <c r="AR77" s="31">
        <f>SUM(AS77:AU77)</f>
        <v>0</v>
      </c>
      <c r="AS77" s="31">
        <v>0</v>
      </c>
      <c r="AT77" s="58">
        <v>0</v>
      </c>
      <c r="AU77" s="58">
        <v>0</v>
      </c>
      <c r="AV77" s="31">
        <f>SUM(AW77:AY77)</f>
        <v>0</v>
      </c>
      <c r="AW77" s="31">
        <f t="shared" si="151"/>
        <v>0</v>
      </c>
      <c r="AX77" s="31">
        <f t="shared" si="151"/>
        <v>0</v>
      </c>
      <c r="AY77" s="31">
        <f t="shared" si="151"/>
        <v>0</v>
      </c>
      <c r="AZ77" s="31">
        <f>SUM(BA77:BC77)</f>
        <v>0</v>
      </c>
      <c r="BA77" s="31">
        <v>0</v>
      </c>
      <c r="BB77" s="58">
        <v>0</v>
      </c>
      <c r="BC77" s="58">
        <v>0</v>
      </c>
      <c r="BD77" s="31">
        <f>SUM(BE77:BG77)</f>
        <v>0</v>
      </c>
      <c r="BE77" s="31">
        <v>0</v>
      </c>
      <c r="BF77" s="58">
        <v>0</v>
      </c>
      <c r="BG77" s="58">
        <v>0</v>
      </c>
      <c r="BH77" s="31">
        <f>SUM(BI77:BK77)</f>
        <v>0</v>
      </c>
      <c r="BI77" s="31">
        <v>0</v>
      </c>
      <c r="BJ77" s="58">
        <v>0</v>
      </c>
      <c r="BK77" s="58">
        <v>0</v>
      </c>
      <c r="BL77" s="31">
        <f>SUM(BM77:BO77)</f>
        <v>0</v>
      </c>
      <c r="BM77" s="31">
        <f t="shared" si="152"/>
        <v>0</v>
      </c>
      <c r="BN77" s="31">
        <f t="shared" si="152"/>
        <v>0</v>
      </c>
      <c r="BO77" s="31">
        <f t="shared" si="152"/>
        <v>0</v>
      </c>
      <c r="BP77" s="31">
        <f>SUM(BQ77:BS77)</f>
        <v>0</v>
      </c>
      <c r="BQ77" s="31">
        <f t="shared" si="153"/>
        <v>0</v>
      </c>
      <c r="BR77" s="31">
        <f t="shared" si="153"/>
        <v>0</v>
      </c>
      <c r="BS77" s="31">
        <f t="shared" si="153"/>
        <v>0</v>
      </c>
    </row>
    <row r="78" spans="1:71" s="3" customFormat="1" ht="15" customHeight="1" x14ac:dyDescent="0.3">
      <c r="A78" s="35"/>
      <c r="B78" s="33"/>
      <c r="C78" s="34" t="s">
        <v>72</v>
      </c>
      <c r="D78" s="31">
        <f t="shared" si="131"/>
        <v>50324</v>
      </c>
      <c r="E78" s="31">
        <f>SUM(E79:E81)</f>
        <v>19754</v>
      </c>
      <c r="F78" s="31">
        <f>SUM(F79:F81)</f>
        <v>29818</v>
      </c>
      <c r="G78" s="31">
        <f>SUM(G79:G81)</f>
        <v>752</v>
      </c>
      <c r="H78" s="31">
        <f t="shared" si="132"/>
        <v>21017</v>
      </c>
      <c r="I78" s="31">
        <f>SUM(I79:I81)</f>
        <v>10784</v>
      </c>
      <c r="J78" s="31">
        <f>SUM(J79:J81)</f>
        <v>10233</v>
      </c>
      <c r="K78" s="31">
        <f>SUM(K79:K81)</f>
        <v>0</v>
      </c>
      <c r="L78" s="31">
        <f t="shared" si="133"/>
        <v>32144</v>
      </c>
      <c r="M78" s="31">
        <f>SUM(M79:M81)</f>
        <v>14365</v>
      </c>
      <c r="N78" s="31">
        <f>SUM(N79:N81)</f>
        <v>16819</v>
      </c>
      <c r="O78" s="31">
        <f>SUM(O79:O81)</f>
        <v>960</v>
      </c>
      <c r="P78" s="31">
        <f t="shared" si="7"/>
        <v>103485</v>
      </c>
      <c r="Q78" s="31">
        <f>SUM(Q79:Q81)</f>
        <v>44903</v>
      </c>
      <c r="R78" s="31">
        <f>SUM(R79:R81)</f>
        <v>56870</v>
      </c>
      <c r="S78" s="31">
        <f>SUM(S79:S81)</f>
        <v>1712</v>
      </c>
      <c r="T78" s="31">
        <f t="shared" si="134"/>
        <v>55927</v>
      </c>
      <c r="U78" s="31">
        <f>SUM(U79:U81)</f>
        <v>26693</v>
      </c>
      <c r="V78" s="31">
        <f>SUM(V79:V81)</f>
        <v>29234</v>
      </c>
      <c r="W78" s="31">
        <f>SUM(W79:W81)</f>
        <v>0</v>
      </c>
      <c r="X78" s="31">
        <f t="shared" si="135"/>
        <v>62673</v>
      </c>
      <c r="Y78" s="31">
        <f>SUM(Y79:Y81)</f>
        <v>27899</v>
      </c>
      <c r="Z78" s="31">
        <f>SUM(Z79:Z81)</f>
        <v>34774</v>
      </c>
      <c r="AA78" s="31">
        <f>SUM(AA79:AA81)</f>
        <v>0</v>
      </c>
      <c r="AB78" s="31">
        <f t="shared" si="136"/>
        <v>35018</v>
      </c>
      <c r="AC78" s="31">
        <f>SUM(AC79:AC81)</f>
        <v>13886</v>
      </c>
      <c r="AD78" s="31">
        <f>SUM(AD79:AD81)</f>
        <v>21132</v>
      </c>
      <c r="AE78" s="31">
        <f>SUM(AE79:AE81)</f>
        <v>0</v>
      </c>
      <c r="AF78" s="31">
        <f t="shared" si="10"/>
        <v>153618</v>
      </c>
      <c r="AG78" s="31">
        <f>SUM(AG79:AG81)</f>
        <v>68478</v>
      </c>
      <c r="AH78" s="31">
        <f>SUM(AH79:AH81)</f>
        <v>85140</v>
      </c>
      <c r="AI78" s="31">
        <f>SUM(AI79:AI81)</f>
        <v>0</v>
      </c>
      <c r="AJ78" s="31">
        <f t="shared" si="137"/>
        <v>24036</v>
      </c>
      <c r="AK78" s="31">
        <f>SUM(AK79:AK81)</f>
        <v>7955</v>
      </c>
      <c r="AL78" s="31">
        <f>SUM(AL79:AL81)</f>
        <v>16081</v>
      </c>
      <c r="AM78" s="31">
        <f>SUM(AM79:AM81)</f>
        <v>0</v>
      </c>
      <c r="AN78" s="31">
        <f t="shared" si="138"/>
        <v>22191</v>
      </c>
      <c r="AO78" s="31">
        <f>SUM(AO79:AO81)</f>
        <v>7680</v>
      </c>
      <c r="AP78" s="31">
        <f>SUM(AP79:AP81)</f>
        <v>14511</v>
      </c>
      <c r="AQ78" s="31">
        <f>SUM(AQ79:AQ81)</f>
        <v>0</v>
      </c>
      <c r="AR78" s="31">
        <f t="shared" si="139"/>
        <v>22526</v>
      </c>
      <c r="AS78" s="31">
        <f>SUM(AS79:AS81)</f>
        <v>7133</v>
      </c>
      <c r="AT78" s="31">
        <f>SUM(AT79:AT81)</f>
        <v>15393</v>
      </c>
      <c r="AU78" s="31">
        <f>SUM(AU79:AU81)</f>
        <v>0</v>
      </c>
      <c r="AV78" s="31">
        <f t="shared" si="13"/>
        <v>68753</v>
      </c>
      <c r="AW78" s="31">
        <f>SUM(AW79:AW81)</f>
        <v>22768</v>
      </c>
      <c r="AX78" s="31">
        <f>SUM(AX79:AX81)</f>
        <v>45985</v>
      </c>
      <c r="AY78" s="31">
        <f>SUM(AY79:AY81)</f>
        <v>0</v>
      </c>
      <c r="AZ78" s="31">
        <f t="shared" si="140"/>
        <v>26528</v>
      </c>
      <c r="BA78" s="31">
        <f>SUM(BA79:BA81)</f>
        <v>8973</v>
      </c>
      <c r="BB78" s="31">
        <f>SUM(BB79:BB81)</f>
        <v>17555</v>
      </c>
      <c r="BC78" s="31">
        <f>SUM(BC79:BC81)</f>
        <v>0</v>
      </c>
      <c r="BD78" s="31">
        <f t="shared" si="141"/>
        <v>22929</v>
      </c>
      <c r="BE78" s="31">
        <f>SUM(BE79:BE81)</f>
        <v>7730</v>
      </c>
      <c r="BF78" s="31">
        <f>SUM(BF79:BF81)</f>
        <v>15199</v>
      </c>
      <c r="BG78" s="31">
        <f>SUM(BG79:BG81)</f>
        <v>0</v>
      </c>
      <c r="BH78" s="31">
        <f t="shared" si="142"/>
        <v>33497</v>
      </c>
      <c r="BI78" s="31">
        <f>SUM(BI79:BI81)</f>
        <v>11477</v>
      </c>
      <c r="BJ78" s="31">
        <f>SUM(BJ79:BJ81)</f>
        <v>22020</v>
      </c>
      <c r="BK78" s="31">
        <f>SUM(BK79:BK81)</f>
        <v>0</v>
      </c>
      <c r="BL78" s="31">
        <f t="shared" si="16"/>
        <v>82954</v>
      </c>
      <c r="BM78" s="31">
        <f>SUM(BM79:BM81)</f>
        <v>28180</v>
      </c>
      <c r="BN78" s="31">
        <f>SUM(BN79:BN81)</f>
        <v>54774</v>
      </c>
      <c r="BO78" s="31">
        <f>SUM(BO79:BO81)</f>
        <v>0</v>
      </c>
      <c r="BP78" s="31">
        <f t="shared" si="143"/>
        <v>408810</v>
      </c>
      <c r="BQ78" s="31">
        <f>SUM(BQ79:BQ81)</f>
        <v>164329</v>
      </c>
      <c r="BR78" s="31">
        <f>SUM(BR79:BR81)</f>
        <v>242769</v>
      </c>
      <c r="BS78" s="31">
        <f>SUM(BS79:BS81)</f>
        <v>1712</v>
      </c>
    </row>
    <row r="79" spans="1:71" s="3" customFormat="1" ht="15" customHeight="1" x14ac:dyDescent="0.3">
      <c r="A79" s="35"/>
      <c r="B79" s="33"/>
      <c r="C79" s="37" t="s">
        <v>73</v>
      </c>
      <c r="D79" s="31">
        <f>SUM(E79:G79)</f>
        <v>812</v>
      </c>
      <c r="E79" s="31">
        <v>406</v>
      </c>
      <c r="F79" s="58">
        <v>406</v>
      </c>
      <c r="G79" s="58">
        <v>0</v>
      </c>
      <c r="H79" s="31">
        <f>SUM(I79:K79)</f>
        <v>968</v>
      </c>
      <c r="I79" s="31">
        <v>492</v>
      </c>
      <c r="J79" s="58">
        <v>476</v>
      </c>
      <c r="K79" s="58">
        <v>0</v>
      </c>
      <c r="L79" s="31">
        <f>SUM(M79:O79)</f>
        <v>1016</v>
      </c>
      <c r="M79" s="31">
        <v>476</v>
      </c>
      <c r="N79" s="58">
        <v>540</v>
      </c>
      <c r="O79" s="58">
        <v>0</v>
      </c>
      <c r="P79" s="31">
        <f>SUM(Q79:S79)</f>
        <v>2796</v>
      </c>
      <c r="Q79" s="31">
        <f>+E79+I79+M79</f>
        <v>1374</v>
      </c>
      <c r="R79" s="31">
        <f>+F79+J79+N79</f>
        <v>1422</v>
      </c>
      <c r="S79" s="31">
        <f>+G79+K79+O79</f>
        <v>0</v>
      </c>
      <c r="T79" s="31">
        <f>SUM(U79:W79)</f>
        <v>1216</v>
      </c>
      <c r="U79" s="31">
        <v>680</v>
      </c>
      <c r="V79" s="58">
        <v>536</v>
      </c>
      <c r="W79" s="58">
        <v>0</v>
      </c>
      <c r="X79" s="31">
        <f>SUM(Y79:AA79)</f>
        <v>1104</v>
      </c>
      <c r="Y79" s="31">
        <v>553</v>
      </c>
      <c r="Z79" s="58">
        <v>551</v>
      </c>
      <c r="AA79" s="58">
        <v>0</v>
      </c>
      <c r="AB79" s="31">
        <f>SUM(AC79:AE79)</f>
        <v>1009</v>
      </c>
      <c r="AC79" s="31">
        <v>505</v>
      </c>
      <c r="AD79" s="58">
        <v>504</v>
      </c>
      <c r="AE79" s="58">
        <v>0</v>
      </c>
      <c r="AF79" s="31">
        <f>SUM(AG79:AI79)</f>
        <v>3329</v>
      </c>
      <c r="AG79" s="31">
        <f>+U79+Y79+AC79</f>
        <v>1738</v>
      </c>
      <c r="AH79" s="31">
        <f>+V79+Z79+AD79</f>
        <v>1591</v>
      </c>
      <c r="AI79" s="31">
        <f>+W79+AA79+AE79</f>
        <v>0</v>
      </c>
      <c r="AJ79" s="31">
        <f>SUM(AK79:AM79)</f>
        <v>757</v>
      </c>
      <c r="AK79" s="31">
        <v>398</v>
      </c>
      <c r="AL79" s="58">
        <v>359</v>
      </c>
      <c r="AM79" s="58">
        <v>0</v>
      </c>
      <c r="AN79" s="31">
        <f>SUM(AO79:AQ79)</f>
        <v>232</v>
      </c>
      <c r="AO79" s="31">
        <v>115</v>
      </c>
      <c r="AP79" s="58">
        <v>117</v>
      </c>
      <c r="AQ79" s="58">
        <v>0</v>
      </c>
      <c r="AR79" s="31">
        <f>SUM(AS79:AU79)</f>
        <v>573</v>
      </c>
      <c r="AS79" s="31">
        <v>280</v>
      </c>
      <c r="AT79" s="58">
        <v>293</v>
      </c>
      <c r="AU79" s="58">
        <v>0</v>
      </c>
      <c r="AV79" s="31">
        <f>SUM(AW79:AY79)</f>
        <v>1562</v>
      </c>
      <c r="AW79" s="31">
        <f>+AK79+AO79+AS79</f>
        <v>793</v>
      </c>
      <c r="AX79" s="31">
        <f>+AL79+AP79+AT79</f>
        <v>769</v>
      </c>
      <c r="AY79" s="31">
        <f>+AM79+AQ79+AU79</f>
        <v>0</v>
      </c>
      <c r="AZ79" s="31">
        <f>SUM(BA79:BC79)</f>
        <v>611</v>
      </c>
      <c r="BA79" s="31">
        <v>303</v>
      </c>
      <c r="BB79" s="58">
        <v>308</v>
      </c>
      <c r="BC79" s="58">
        <v>0</v>
      </c>
      <c r="BD79" s="31">
        <f>SUM(BE79:BG79)</f>
        <v>423</v>
      </c>
      <c r="BE79" s="31">
        <v>193</v>
      </c>
      <c r="BF79" s="58">
        <v>230</v>
      </c>
      <c r="BG79" s="58">
        <v>0</v>
      </c>
      <c r="BH79" s="31">
        <f>SUM(BI79:BK79)</f>
        <v>241</v>
      </c>
      <c r="BI79" s="31">
        <v>112</v>
      </c>
      <c r="BJ79" s="58">
        <v>129</v>
      </c>
      <c r="BK79" s="58">
        <v>0</v>
      </c>
      <c r="BL79" s="31">
        <f>SUM(BM79:BO79)</f>
        <v>1275</v>
      </c>
      <c r="BM79" s="31">
        <f>+BA79+BE79+BI79</f>
        <v>608</v>
      </c>
      <c r="BN79" s="31">
        <f>+BB79+BF79+BJ79</f>
        <v>667</v>
      </c>
      <c r="BO79" s="31">
        <f>+BC79+BG79+BK79</f>
        <v>0</v>
      </c>
      <c r="BP79" s="31">
        <f>SUM(BQ79:BS79)</f>
        <v>8962</v>
      </c>
      <c r="BQ79" s="31">
        <f>+Q79+AG79+AW79+BM79</f>
        <v>4513</v>
      </c>
      <c r="BR79" s="31">
        <f>+R79+AH79+AX79+BN79</f>
        <v>4449</v>
      </c>
      <c r="BS79" s="31">
        <f>+S79+AI79+AY79+BO79</f>
        <v>0</v>
      </c>
    </row>
    <row r="80" spans="1:71" s="3" customFormat="1" ht="15" customHeight="1" x14ac:dyDescent="0.3">
      <c r="A80" s="35"/>
      <c r="B80" s="33"/>
      <c r="C80" s="37" t="s">
        <v>74</v>
      </c>
      <c r="D80" s="31">
        <f>SUM(E80:G80)</f>
        <v>48760</v>
      </c>
      <c r="E80" s="31">
        <v>19348</v>
      </c>
      <c r="F80" s="58">
        <v>29412</v>
      </c>
      <c r="G80" s="58">
        <v>0</v>
      </c>
      <c r="H80" s="31">
        <f>SUM(I80:K80)</f>
        <v>20049</v>
      </c>
      <c r="I80" s="31">
        <v>10292</v>
      </c>
      <c r="J80" s="58">
        <v>9757</v>
      </c>
      <c r="K80" s="58">
        <v>0</v>
      </c>
      <c r="L80" s="31">
        <f>SUM(M80:O80)</f>
        <v>30168</v>
      </c>
      <c r="M80" s="31">
        <v>13889</v>
      </c>
      <c r="N80" s="58">
        <v>16279</v>
      </c>
      <c r="O80" s="58">
        <v>0</v>
      </c>
      <c r="P80" s="31">
        <f>SUM(Q80:S80)</f>
        <v>98977</v>
      </c>
      <c r="Q80" s="31">
        <f t="shared" ref="Q80:S81" si="154">+E80+I80+M80</f>
        <v>43529</v>
      </c>
      <c r="R80" s="31">
        <f t="shared" si="154"/>
        <v>55448</v>
      </c>
      <c r="S80" s="31">
        <f t="shared" si="154"/>
        <v>0</v>
      </c>
      <c r="T80" s="31">
        <f>SUM(U80:W80)</f>
        <v>54711</v>
      </c>
      <c r="U80" s="31">
        <v>26013</v>
      </c>
      <c r="V80" s="58">
        <v>28698</v>
      </c>
      <c r="W80" s="58">
        <v>0</v>
      </c>
      <c r="X80" s="31">
        <f>SUM(Y80:AA80)</f>
        <v>61569</v>
      </c>
      <c r="Y80" s="31">
        <v>27346</v>
      </c>
      <c r="Z80" s="58">
        <v>34223</v>
      </c>
      <c r="AA80" s="58">
        <v>0</v>
      </c>
      <c r="AB80" s="31">
        <f>SUM(AC80:AE80)</f>
        <v>34009</v>
      </c>
      <c r="AC80" s="31">
        <v>13381</v>
      </c>
      <c r="AD80" s="58">
        <v>20628</v>
      </c>
      <c r="AE80" s="58">
        <v>0</v>
      </c>
      <c r="AF80" s="31">
        <f>SUM(AG80:AI80)</f>
        <v>150289</v>
      </c>
      <c r="AG80" s="31">
        <f t="shared" ref="AG80:AI81" si="155">+U80+Y80+AC80</f>
        <v>66740</v>
      </c>
      <c r="AH80" s="31">
        <f t="shared" si="155"/>
        <v>83549</v>
      </c>
      <c r="AI80" s="31">
        <f t="shared" si="155"/>
        <v>0</v>
      </c>
      <c r="AJ80" s="31">
        <f>SUM(AK80:AM80)</f>
        <v>23279</v>
      </c>
      <c r="AK80" s="31">
        <v>7557</v>
      </c>
      <c r="AL80" s="58">
        <v>15722</v>
      </c>
      <c r="AM80" s="58">
        <v>0</v>
      </c>
      <c r="AN80" s="31">
        <f>SUM(AO80:AQ80)</f>
        <v>21959</v>
      </c>
      <c r="AO80" s="31">
        <v>7565</v>
      </c>
      <c r="AP80" s="58">
        <v>14394</v>
      </c>
      <c r="AQ80" s="58">
        <v>0</v>
      </c>
      <c r="AR80" s="31">
        <f>SUM(AS80:AU80)</f>
        <v>21953</v>
      </c>
      <c r="AS80" s="31">
        <v>6853</v>
      </c>
      <c r="AT80" s="58">
        <v>15100</v>
      </c>
      <c r="AU80" s="58">
        <v>0</v>
      </c>
      <c r="AV80" s="31">
        <f>SUM(AW80:AY80)</f>
        <v>67191</v>
      </c>
      <c r="AW80" s="31">
        <f t="shared" ref="AW80:AY81" si="156">+AK80+AO80+AS80</f>
        <v>21975</v>
      </c>
      <c r="AX80" s="31">
        <f t="shared" si="156"/>
        <v>45216</v>
      </c>
      <c r="AY80" s="31">
        <f t="shared" si="156"/>
        <v>0</v>
      </c>
      <c r="AZ80" s="31">
        <f>SUM(BA80:BC80)</f>
        <v>25917</v>
      </c>
      <c r="BA80" s="31">
        <v>8670</v>
      </c>
      <c r="BB80" s="58">
        <v>17247</v>
      </c>
      <c r="BC80" s="58">
        <v>0</v>
      </c>
      <c r="BD80" s="31">
        <f>SUM(BE80:BG80)</f>
        <v>22506</v>
      </c>
      <c r="BE80" s="31">
        <v>7537</v>
      </c>
      <c r="BF80" s="58">
        <v>14969</v>
      </c>
      <c r="BG80" s="58">
        <v>0</v>
      </c>
      <c r="BH80" s="31">
        <f>SUM(BI80:BK80)</f>
        <v>33256</v>
      </c>
      <c r="BI80" s="31">
        <v>11365</v>
      </c>
      <c r="BJ80" s="58">
        <v>21891</v>
      </c>
      <c r="BK80" s="58">
        <v>0</v>
      </c>
      <c r="BL80" s="31">
        <f>SUM(BM80:BO80)</f>
        <v>81679</v>
      </c>
      <c r="BM80" s="31">
        <f t="shared" ref="BM80:BO81" si="157">+BA80+BE80+BI80</f>
        <v>27572</v>
      </c>
      <c r="BN80" s="31">
        <f t="shared" si="157"/>
        <v>54107</v>
      </c>
      <c r="BO80" s="31">
        <f t="shared" si="157"/>
        <v>0</v>
      </c>
      <c r="BP80" s="31">
        <f>SUM(BQ80:BS80)</f>
        <v>398136</v>
      </c>
      <c r="BQ80" s="31">
        <f t="shared" ref="BQ80:BS81" si="158">+Q80+AG80+AW80+BM80</f>
        <v>159816</v>
      </c>
      <c r="BR80" s="31">
        <f t="shared" si="158"/>
        <v>238320</v>
      </c>
      <c r="BS80" s="31">
        <f t="shared" si="158"/>
        <v>0</v>
      </c>
    </row>
    <row r="81" spans="1:71" s="3" customFormat="1" ht="15" customHeight="1" x14ac:dyDescent="0.3">
      <c r="A81" s="35"/>
      <c r="B81" s="33"/>
      <c r="C81" s="37" t="s">
        <v>75</v>
      </c>
      <c r="D81" s="31">
        <f>SUM(E81:G81)</f>
        <v>752</v>
      </c>
      <c r="E81" s="31">
        <v>0</v>
      </c>
      <c r="F81" s="58">
        <v>0</v>
      </c>
      <c r="G81" s="58">
        <v>752</v>
      </c>
      <c r="H81" s="31">
        <f>SUM(I81:K81)</f>
        <v>0</v>
      </c>
      <c r="I81" s="31">
        <v>0</v>
      </c>
      <c r="J81" s="58">
        <v>0</v>
      </c>
      <c r="K81" s="58">
        <v>0</v>
      </c>
      <c r="L81" s="31">
        <f>SUM(M81:O81)</f>
        <v>960</v>
      </c>
      <c r="M81" s="31">
        <v>0</v>
      </c>
      <c r="N81" s="58">
        <v>0</v>
      </c>
      <c r="O81" s="58">
        <v>960</v>
      </c>
      <c r="P81" s="31">
        <f>SUM(Q81:S81)</f>
        <v>1712</v>
      </c>
      <c r="Q81" s="31">
        <f t="shared" si="154"/>
        <v>0</v>
      </c>
      <c r="R81" s="31">
        <f t="shared" si="154"/>
        <v>0</v>
      </c>
      <c r="S81" s="31">
        <f t="shared" si="154"/>
        <v>1712</v>
      </c>
      <c r="T81" s="31">
        <f>SUM(U81:W81)</f>
        <v>0</v>
      </c>
      <c r="U81" s="31">
        <v>0</v>
      </c>
      <c r="V81" s="58">
        <v>0</v>
      </c>
      <c r="W81" s="58">
        <v>0</v>
      </c>
      <c r="X81" s="31">
        <f>SUM(Y81:AA81)</f>
        <v>0</v>
      </c>
      <c r="Y81" s="31">
        <v>0</v>
      </c>
      <c r="Z81" s="58">
        <v>0</v>
      </c>
      <c r="AA81" s="58">
        <v>0</v>
      </c>
      <c r="AB81" s="31">
        <f>SUM(AC81:AE81)</f>
        <v>0</v>
      </c>
      <c r="AC81" s="31">
        <v>0</v>
      </c>
      <c r="AD81" s="58">
        <v>0</v>
      </c>
      <c r="AE81" s="58">
        <v>0</v>
      </c>
      <c r="AF81" s="31">
        <f>SUM(AG81:AI81)</f>
        <v>0</v>
      </c>
      <c r="AG81" s="31">
        <f t="shared" si="155"/>
        <v>0</v>
      </c>
      <c r="AH81" s="31">
        <f t="shared" si="155"/>
        <v>0</v>
      </c>
      <c r="AI81" s="31">
        <f t="shared" si="155"/>
        <v>0</v>
      </c>
      <c r="AJ81" s="31">
        <f>SUM(AK81:AM81)</f>
        <v>0</v>
      </c>
      <c r="AK81" s="31">
        <v>0</v>
      </c>
      <c r="AL81" s="58">
        <v>0</v>
      </c>
      <c r="AM81" s="58">
        <v>0</v>
      </c>
      <c r="AN81" s="31">
        <f>SUM(AO81:AQ81)</f>
        <v>0</v>
      </c>
      <c r="AO81" s="31">
        <v>0</v>
      </c>
      <c r="AP81" s="58">
        <v>0</v>
      </c>
      <c r="AQ81" s="58">
        <v>0</v>
      </c>
      <c r="AR81" s="31">
        <f>SUM(AS81:AU81)</f>
        <v>0</v>
      </c>
      <c r="AS81" s="31">
        <v>0</v>
      </c>
      <c r="AT81" s="58">
        <v>0</v>
      </c>
      <c r="AU81" s="58">
        <v>0</v>
      </c>
      <c r="AV81" s="31">
        <f>SUM(AW81:AY81)</f>
        <v>0</v>
      </c>
      <c r="AW81" s="31">
        <f t="shared" si="156"/>
        <v>0</v>
      </c>
      <c r="AX81" s="31">
        <f t="shared" si="156"/>
        <v>0</v>
      </c>
      <c r="AY81" s="31">
        <f t="shared" si="156"/>
        <v>0</v>
      </c>
      <c r="AZ81" s="31">
        <f>SUM(BA81:BC81)</f>
        <v>0</v>
      </c>
      <c r="BA81" s="31">
        <v>0</v>
      </c>
      <c r="BB81" s="58">
        <v>0</v>
      </c>
      <c r="BC81" s="58">
        <v>0</v>
      </c>
      <c r="BD81" s="31">
        <f>SUM(BE81:BG81)</f>
        <v>0</v>
      </c>
      <c r="BE81" s="31">
        <v>0</v>
      </c>
      <c r="BF81" s="58">
        <v>0</v>
      </c>
      <c r="BG81" s="58">
        <v>0</v>
      </c>
      <c r="BH81" s="31">
        <f>SUM(BI81:BK81)</f>
        <v>0</v>
      </c>
      <c r="BI81" s="31">
        <v>0</v>
      </c>
      <c r="BJ81" s="58">
        <v>0</v>
      </c>
      <c r="BK81" s="58">
        <v>0</v>
      </c>
      <c r="BL81" s="31">
        <f>SUM(BM81:BO81)</f>
        <v>0</v>
      </c>
      <c r="BM81" s="31">
        <f t="shared" si="157"/>
        <v>0</v>
      </c>
      <c r="BN81" s="31">
        <f t="shared" si="157"/>
        <v>0</v>
      </c>
      <c r="BO81" s="31">
        <f t="shared" si="157"/>
        <v>0</v>
      </c>
      <c r="BP81" s="31">
        <f>SUM(BQ81:BS81)</f>
        <v>1712</v>
      </c>
      <c r="BQ81" s="31">
        <f t="shared" si="158"/>
        <v>0</v>
      </c>
      <c r="BR81" s="31">
        <f t="shared" si="158"/>
        <v>0</v>
      </c>
      <c r="BS81" s="31">
        <f t="shared" si="158"/>
        <v>1712</v>
      </c>
    </row>
    <row r="82" spans="1:71" s="3" customFormat="1" ht="15" customHeight="1" x14ac:dyDescent="0.3">
      <c r="A82" s="35"/>
      <c r="B82" s="33"/>
      <c r="C82" s="34" t="s">
        <v>76</v>
      </c>
      <c r="D82" s="31">
        <f t="shared" si="131"/>
        <v>42164</v>
      </c>
      <c r="E82" s="31">
        <f>SUM(E83:E84)</f>
        <v>20043</v>
      </c>
      <c r="F82" s="31">
        <f>SUM(F83:F84)</f>
        <v>22121</v>
      </c>
      <c r="G82" s="31">
        <f>SUM(G83:G84)</f>
        <v>0</v>
      </c>
      <c r="H82" s="31">
        <f t="shared" si="132"/>
        <v>26948</v>
      </c>
      <c r="I82" s="31">
        <f>SUM(I83:I84)</f>
        <v>13915</v>
      </c>
      <c r="J82" s="31">
        <f>SUM(J83:J84)</f>
        <v>13033</v>
      </c>
      <c r="K82" s="31">
        <f>SUM(K83:K84)</f>
        <v>0</v>
      </c>
      <c r="L82" s="31">
        <f t="shared" si="133"/>
        <v>32472</v>
      </c>
      <c r="M82" s="31">
        <f>SUM(M83:M84)</f>
        <v>17767</v>
      </c>
      <c r="N82" s="31">
        <f>SUM(N83:N84)</f>
        <v>14705</v>
      </c>
      <c r="O82" s="31">
        <f>SUM(O83:O84)</f>
        <v>0</v>
      </c>
      <c r="P82" s="31">
        <f t="shared" ref="P82:P144" si="159">SUM(Q82:S82)</f>
        <v>101584</v>
      </c>
      <c r="Q82" s="31">
        <f>SUM(Q83:Q84)</f>
        <v>51725</v>
      </c>
      <c r="R82" s="31">
        <f>SUM(R83:R84)</f>
        <v>49859</v>
      </c>
      <c r="S82" s="31">
        <f>SUM(S83:S84)</f>
        <v>0</v>
      </c>
      <c r="T82" s="31">
        <f t="shared" si="134"/>
        <v>68298</v>
      </c>
      <c r="U82" s="31">
        <f>SUM(U83:U84)</f>
        <v>35571</v>
      </c>
      <c r="V82" s="31">
        <f>SUM(V83:V84)</f>
        <v>32727</v>
      </c>
      <c r="W82" s="31">
        <f>SUM(W83:W84)</f>
        <v>0</v>
      </c>
      <c r="X82" s="31">
        <f t="shared" si="135"/>
        <v>64257</v>
      </c>
      <c r="Y82" s="31">
        <f>SUM(Y83:Y84)</f>
        <v>32071</v>
      </c>
      <c r="Z82" s="31">
        <f>SUM(Z83:Z84)</f>
        <v>32186</v>
      </c>
      <c r="AA82" s="31">
        <f>SUM(AA83:AA84)</f>
        <v>0</v>
      </c>
      <c r="AB82" s="31">
        <f t="shared" si="136"/>
        <v>34220</v>
      </c>
      <c r="AC82" s="31">
        <f>SUM(AC83:AC84)</f>
        <v>18047</v>
      </c>
      <c r="AD82" s="31">
        <f>SUM(AD83:AD84)</f>
        <v>16173</v>
      </c>
      <c r="AE82" s="31">
        <f>SUM(AE83:AE84)</f>
        <v>0</v>
      </c>
      <c r="AF82" s="31">
        <f t="shared" ref="AF82:AF144" si="160">SUM(AG82:AI82)</f>
        <v>166775</v>
      </c>
      <c r="AG82" s="31">
        <f>SUM(AG83:AG84)</f>
        <v>85689</v>
      </c>
      <c r="AH82" s="31">
        <f>SUM(AH83:AH84)</f>
        <v>81086</v>
      </c>
      <c r="AI82" s="31">
        <f>SUM(AI83:AI84)</f>
        <v>0</v>
      </c>
      <c r="AJ82" s="31">
        <f t="shared" si="137"/>
        <v>25954</v>
      </c>
      <c r="AK82" s="31">
        <f>SUM(AK83:AK84)</f>
        <v>13870</v>
      </c>
      <c r="AL82" s="31">
        <f>SUM(AL83:AL84)</f>
        <v>12084</v>
      </c>
      <c r="AM82" s="31">
        <f>SUM(AM83:AM84)</f>
        <v>0</v>
      </c>
      <c r="AN82" s="31">
        <f t="shared" si="138"/>
        <v>24902</v>
      </c>
      <c r="AO82" s="31">
        <f>SUM(AO83:AO84)</f>
        <v>12134</v>
      </c>
      <c r="AP82" s="31">
        <f>SUM(AP83:AP84)</f>
        <v>12768</v>
      </c>
      <c r="AQ82" s="31">
        <f>SUM(AQ83:AQ84)</f>
        <v>0</v>
      </c>
      <c r="AR82" s="31">
        <f t="shared" si="139"/>
        <v>25022</v>
      </c>
      <c r="AS82" s="31">
        <f>SUM(AS83:AS84)</f>
        <v>12822</v>
      </c>
      <c r="AT82" s="31">
        <f>SUM(AT83:AT84)</f>
        <v>12200</v>
      </c>
      <c r="AU82" s="31">
        <f>SUM(AU83:AU84)</f>
        <v>0</v>
      </c>
      <c r="AV82" s="31">
        <f t="shared" ref="AV82:AV144" si="161">SUM(AW82:AY82)</f>
        <v>75878</v>
      </c>
      <c r="AW82" s="31">
        <f>SUM(AW83:AW84)</f>
        <v>38826</v>
      </c>
      <c r="AX82" s="31">
        <f>SUM(AX83:AX84)</f>
        <v>37052</v>
      </c>
      <c r="AY82" s="31">
        <f>SUM(AY83:AY84)</f>
        <v>0</v>
      </c>
      <c r="AZ82" s="31">
        <f t="shared" si="140"/>
        <v>31976</v>
      </c>
      <c r="BA82" s="31">
        <f>SUM(BA83:BA84)</f>
        <v>16741</v>
      </c>
      <c r="BB82" s="31">
        <f>SUM(BB83:BB84)</f>
        <v>15235</v>
      </c>
      <c r="BC82" s="31">
        <f>SUM(BC83:BC84)</f>
        <v>0</v>
      </c>
      <c r="BD82" s="31">
        <f t="shared" si="141"/>
        <v>30069</v>
      </c>
      <c r="BE82" s="31">
        <f>SUM(BE83:BE84)</f>
        <v>14901</v>
      </c>
      <c r="BF82" s="31">
        <f>SUM(BF83:BF84)</f>
        <v>15168</v>
      </c>
      <c r="BG82" s="31">
        <f>SUM(BG83:BG84)</f>
        <v>0</v>
      </c>
      <c r="BH82" s="31">
        <f t="shared" si="142"/>
        <v>41157</v>
      </c>
      <c r="BI82" s="31">
        <f>SUM(BI83:BI84)</f>
        <v>22781</v>
      </c>
      <c r="BJ82" s="31">
        <f>SUM(BJ83:BJ84)</f>
        <v>18376</v>
      </c>
      <c r="BK82" s="31">
        <f>SUM(BK83:BK84)</f>
        <v>0</v>
      </c>
      <c r="BL82" s="31">
        <f t="shared" ref="BL82:BL144" si="162">SUM(BM82:BO82)</f>
        <v>103202</v>
      </c>
      <c r="BM82" s="31">
        <f>SUM(BM83:BM84)</f>
        <v>54423</v>
      </c>
      <c r="BN82" s="31">
        <f>SUM(BN83:BN84)</f>
        <v>48779</v>
      </c>
      <c r="BO82" s="31">
        <f>SUM(BO83:BO84)</f>
        <v>0</v>
      </c>
      <c r="BP82" s="31">
        <f t="shared" si="143"/>
        <v>447439</v>
      </c>
      <c r="BQ82" s="31">
        <f>SUM(BQ83:BQ84)</f>
        <v>230663</v>
      </c>
      <c r="BR82" s="31">
        <f>SUM(BR83:BR84)</f>
        <v>216776</v>
      </c>
      <c r="BS82" s="31">
        <f>SUM(BS83:BS84)</f>
        <v>0</v>
      </c>
    </row>
    <row r="83" spans="1:71" s="3" customFormat="1" ht="15" customHeight="1" x14ac:dyDescent="0.3">
      <c r="A83" s="35"/>
      <c r="B83" s="36"/>
      <c r="C83" s="37" t="s">
        <v>77</v>
      </c>
      <c r="D83" s="31">
        <f>SUM(E83:G83)</f>
        <v>0</v>
      </c>
      <c r="E83" s="31">
        <v>0</v>
      </c>
      <c r="F83" s="58">
        <v>0</v>
      </c>
      <c r="G83" s="58">
        <v>0</v>
      </c>
      <c r="H83" s="31">
        <f>SUM(I83:K83)</f>
        <v>0</v>
      </c>
      <c r="I83" s="31">
        <v>0</v>
      </c>
      <c r="J83" s="58">
        <v>0</v>
      </c>
      <c r="K83" s="58">
        <v>0</v>
      </c>
      <c r="L83" s="31">
        <f>SUM(M83:O83)</f>
        <v>0</v>
      </c>
      <c r="M83" s="31">
        <v>0</v>
      </c>
      <c r="N83" s="58">
        <v>0</v>
      </c>
      <c r="O83" s="58">
        <v>0</v>
      </c>
      <c r="P83" s="31">
        <f>SUM(Q83:S83)</f>
        <v>0</v>
      </c>
      <c r="Q83" s="31">
        <f t="shared" ref="Q83:S86" si="163">+E83+I83+M83</f>
        <v>0</v>
      </c>
      <c r="R83" s="31">
        <f t="shared" si="163"/>
        <v>0</v>
      </c>
      <c r="S83" s="31">
        <f t="shared" si="163"/>
        <v>0</v>
      </c>
      <c r="T83" s="31">
        <f>SUM(U83:W83)</f>
        <v>0</v>
      </c>
      <c r="U83" s="31">
        <v>0</v>
      </c>
      <c r="V83" s="58">
        <v>0</v>
      </c>
      <c r="W83" s="58">
        <v>0</v>
      </c>
      <c r="X83" s="31">
        <f>SUM(Y83:AA83)</f>
        <v>0</v>
      </c>
      <c r="Y83" s="31">
        <v>0</v>
      </c>
      <c r="Z83" s="58">
        <v>0</v>
      </c>
      <c r="AA83" s="58">
        <v>0</v>
      </c>
      <c r="AB83" s="31">
        <f>SUM(AC83:AE83)</f>
        <v>0</v>
      </c>
      <c r="AC83" s="31">
        <v>0</v>
      </c>
      <c r="AD83" s="58">
        <v>0</v>
      </c>
      <c r="AE83" s="58">
        <v>0</v>
      </c>
      <c r="AF83" s="31">
        <f>SUM(AG83:AI83)</f>
        <v>0</v>
      </c>
      <c r="AG83" s="31">
        <f t="shared" ref="AG83:AI86" si="164">+U83+Y83+AC83</f>
        <v>0</v>
      </c>
      <c r="AH83" s="31">
        <f t="shared" si="164"/>
        <v>0</v>
      </c>
      <c r="AI83" s="31">
        <f t="shared" si="164"/>
        <v>0</v>
      </c>
      <c r="AJ83" s="31">
        <f>SUM(AK83:AM83)</f>
        <v>0</v>
      </c>
      <c r="AK83" s="31">
        <v>0</v>
      </c>
      <c r="AL83" s="58">
        <v>0</v>
      </c>
      <c r="AM83" s="58">
        <v>0</v>
      </c>
      <c r="AN83" s="31">
        <f>SUM(AO83:AQ83)</f>
        <v>0</v>
      </c>
      <c r="AO83" s="31">
        <v>0</v>
      </c>
      <c r="AP83" s="58">
        <v>0</v>
      </c>
      <c r="AQ83" s="58">
        <v>0</v>
      </c>
      <c r="AR83" s="31">
        <f>SUM(AS83:AU83)</f>
        <v>0</v>
      </c>
      <c r="AS83" s="31">
        <v>0</v>
      </c>
      <c r="AT83" s="58">
        <v>0</v>
      </c>
      <c r="AU83" s="58">
        <v>0</v>
      </c>
      <c r="AV83" s="31">
        <f>SUM(AW83:AY83)</f>
        <v>0</v>
      </c>
      <c r="AW83" s="31">
        <f t="shared" ref="AW83:AY86" si="165">+AK83+AO83+AS83</f>
        <v>0</v>
      </c>
      <c r="AX83" s="31">
        <f t="shared" si="165"/>
        <v>0</v>
      </c>
      <c r="AY83" s="31">
        <f t="shared" si="165"/>
        <v>0</v>
      </c>
      <c r="AZ83" s="31">
        <f>SUM(BA83:BC83)</f>
        <v>0</v>
      </c>
      <c r="BA83" s="31">
        <v>0</v>
      </c>
      <c r="BB83" s="58">
        <v>0</v>
      </c>
      <c r="BC83" s="58">
        <v>0</v>
      </c>
      <c r="BD83" s="31">
        <f>SUM(BE83:BG83)</f>
        <v>0</v>
      </c>
      <c r="BE83" s="31">
        <v>0</v>
      </c>
      <c r="BF83" s="58">
        <v>0</v>
      </c>
      <c r="BG83" s="58">
        <v>0</v>
      </c>
      <c r="BH83" s="31">
        <f>SUM(BI83:BK83)</f>
        <v>0</v>
      </c>
      <c r="BI83" s="31">
        <v>0</v>
      </c>
      <c r="BJ83" s="58">
        <v>0</v>
      </c>
      <c r="BK83" s="58">
        <v>0</v>
      </c>
      <c r="BL83" s="31">
        <f>SUM(BM83:BO83)</f>
        <v>0</v>
      </c>
      <c r="BM83" s="31">
        <f t="shared" ref="BM83:BO86" si="166">+BA83+BE83+BI83</f>
        <v>0</v>
      </c>
      <c r="BN83" s="31">
        <f t="shared" si="166"/>
        <v>0</v>
      </c>
      <c r="BO83" s="31">
        <f t="shared" si="166"/>
        <v>0</v>
      </c>
      <c r="BP83" s="31">
        <f>SUM(BQ83:BS83)</f>
        <v>0</v>
      </c>
      <c r="BQ83" s="31">
        <f t="shared" ref="BQ83:BS86" si="167">+Q83+AG83+AW83+BM83</f>
        <v>0</v>
      </c>
      <c r="BR83" s="31">
        <f t="shared" si="167"/>
        <v>0</v>
      </c>
      <c r="BS83" s="31">
        <f t="shared" si="167"/>
        <v>0</v>
      </c>
    </row>
    <row r="84" spans="1:71" s="3" customFormat="1" ht="15" customHeight="1" x14ac:dyDescent="0.3">
      <c r="A84" s="35"/>
      <c r="B84" s="36"/>
      <c r="C84" s="37" t="s">
        <v>78</v>
      </c>
      <c r="D84" s="31">
        <f>SUM(E84:G84)</f>
        <v>42164</v>
      </c>
      <c r="E84" s="31">
        <v>20043</v>
      </c>
      <c r="F84" s="58">
        <v>22121</v>
      </c>
      <c r="G84" s="58">
        <v>0</v>
      </c>
      <c r="H84" s="31">
        <f>SUM(I84:K84)</f>
        <v>26948</v>
      </c>
      <c r="I84" s="31">
        <v>13915</v>
      </c>
      <c r="J84" s="58">
        <v>13033</v>
      </c>
      <c r="K84" s="58">
        <v>0</v>
      </c>
      <c r="L84" s="31">
        <f>SUM(M84:O84)</f>
        <v>32472</v>
      </c>
      <c r="M84" s="31">
        <v>17767</v>
      </c>
      <c r="N84" s="58">
        <v>14705</v>
      </c>
      <c r="O84" s="58">
        <v>0</v>
      </c>
      <c r="P84" s="31">
        <f>SUM(Q84:S84)</f>
        <v>101584</v>
      </c>
      <c r="Q84" s="31">
        <f t="shared" si="163"/>
        <v>51725</v>
      </c>
      <c r="R84" s="31">
        <f t="shared" si="163"/>
        <v>49859</v>
      </c>
      <c r="S84" s="31">
        <f t="shared" si="163"/>
        <v>0</v>
      </c>
      <c r="T84" s="31">
        <f>SUM(U84:W84)</f>
        <v>68298</v>
      </c>
      <c r="U84" s="31">
        <v>35571</v>
      </c>
      <c r="V84" s="58">
        <v>32727</v>
      </c>
      <c r="W84" s="58">
        <v>0</v>
      </c>
      <c r="X84" s="31">
        <f>SUM(Y84:AA84)</f>
        <v>64257</v>
      </c>
      <c r="Y84" s="31">
        <v>32071</v>
      </c>
      <c r="Z84" s="58">
        <v>32186</v>
      </c>
      <c r="AA84" s="58">
        <v>0</v>
      </c>
      <c r="AB84" s="31">
        <f>SUM(AC84:AE84)</f>
        <v>34220</v>
      </c>
      <c r="AC84" s="31">
        <v>18047</v>
      </c>
      <c r="AD84" s="58">
        <v>16173</v>
      </c>
      <c r="AE84" s="58">
        <v>0</v>
      </c>
      <c r="AF84" s="31">
        <f>SUM(AG84:AI84)</f>
        <v>166775</v>
      </c>
      <c r="AG84" s="31">
        <f t="shared" si="164"/>
        <v>85689</v>
      </c>
      <c r="AH84" s="31">
        <f t="shared" si="164"/>
        <v>81086</v>
      </c>
      <c r="AI84" s="31">
        <f t="shared" si="164"/>
        <v>0</v>
      </c>
      <c r="AJ84" s="31">
        <f>SUM(AK84:AM84)</f>
        <v>25954</v>
      </c>
      <c r="AK84" s="31">
        <v>13870</v>
      </c>
      <c r="AL84" s="58">
        <v>12084</v>
      </c>
      <c r="AM84" s="58">
        <v>0</v>
      </c>
      <c r="AN84" s="31">
        <f>SUM(AO84:AQ84)</f>
        <v>24902</v>
      </c>
      <c r="AO84" s="31">
        <v>12134</v>
      </c>
      <c r="AP84" s="58">
        <v>12768</v>
      </c>
      <c r="AQ84" s="58">
        <v>0</v>
      </c>
      <c r="AR84" s="31">
        <f>SUM(AS84:AU84)</f>
        <v>25022</v>
      </c>
      <c r="AS84" s="31">
        <v>12822</v>
      </c>
      <c r="AT84" s="58">
        <v>12200</v>
      </c>
      <c r="AU84" s="58">
        <v>0</v>
      </c>
      <c r="AV84" s="31">
        <f>SUM(AW84:AY84)</f>
        <v>75878</v>
      </c>
      <c r="AW84" s="31">
        <f t="shared" si="165"/>
        <v>38826</v>
      </c>
      <c r="AX84" s="31">
        <f t="shared" si="165"/>
        <v>37052</v>
      </c>
      <c r="AY84" s="31">
        <f t="shared" si="165"/>
        <v>0</v>
      </c>
      <c r="AZ84" s="31">
        <f>SUM(BA84:BC84)</f>
        <v>31976</v>
      </c>
      <c r="BA84" s="31">
        <v>16741</v>
      </c>
      <c r="BB84" s="58">
        <v>15235</v>
      </c>
      <c r="BC84" s="58">
        <v>0</v>
      </c>
      <c r="BD84" s="31">
        <f>SUM(BE84:BG84)</f>
        <v>30069</v>
      </c>
      <c r="BE84" s="31">
        <v>14901</v>
      </c>
      <c r="BF84" s="58">
        <v>15168</v>
      </c>
      <c r="BG84" s="58">
        <v>0</v>
      </c>
      <c r="BH84" s="31">
        <f>SUM(BI84:BK84)</f>
        <v>41157</v>
      </c>
      <c r="BI84" s="31">
        <v>22781</v>
      </c>
      <c r="BJ84" s="58">
        <v>18376</v>
      </c>
      <c r="BK84" s="58">
        <v>0</v>
      </c>
      <c r="BL84" s="31">
        <f>SUM(BM84:BO84)</f>
        <v>103202</v>
      </c>
      <c r="BM84" s="31">
        <f t="shared" si="166"/>
        <v>54423</v>
      </c>
      <c r="BN84" s="31">
        <f t="shared" si="166"/>
        <v>48779</v>
      </c>
      <c r="BO84" s="31">
        <f t="shared" si="166"/>
        <v>0</v>
      </c>
      <c r="BP84" s="31">
        <f>SUM(BQ84:BS84)</f>
        <v>447439</v>
      </c>
      <c r="BQ84" s="31">
        <f t="shared" si="167"/>
        <v>230663</v>
      </c>
      <c r="BR84" s="31">
        <f t="shared" si="167"/>
        <v>216776</v>
      </c>
      <c r="BS84" s="31">
        <f t="shared" si="167"/>
        <v>0</v>
      </c>
    </row>
    <row r="85" spans="1:71" s="3" customFormat="1" ht="15" customHeight="1" x14ac:dyDescent="0.3">
      <c r="A85" s="35"/>
      <c r="B85" s="33"/>
      <c r="C85" s="34" t="s">
        <v>56</v>
      </c>
      <c r="D85" s="31">
        <f>SUM(E85:G85)</f>
        <v>28031</v>
      </c>
      <c r="E85" s="31">
        <v>12659</v>
      </c>
      <c r="F85" s="58">
        <v>15372</v>
      </c>
      <c r="G85" s="58">
        <v>0</v>
      </c>
      <c r="H85" s="31">
        <f>SUM(I85:K85)</f>
        <v>18929</v>
      </c>
      <c r="I85" s="31">
        <v>9418</v>
      </c>
      <c r="J85" s="58">
        <v>9511</v>
      </c>
      <c r="K85" s="58">
        <v>0</v>
      </c>
      <c r="L85" s="31">
        <f>SUM(M85:O85)</f>
        <v>24722</v>
      </c>
      <c r="M85" s="31">
        <v>11600</v>
      </c>
      <c r="N85" s="58">
        <v>13122</v>
      </c>
      <c r="O85" s="58">
        <v>0</v>
      </c>
      <c r="P85" s="31">
        <f>SUM(Q85:S85)</f>
        <v>71682</v>
      </c>
      <c r="Q85" s="31">
        <f t="shared" si="163"/>
        <v>33677</v>
      </c>
      <c r="R85" s="31">
        <f t="shared" si="163"/>
        <v>38005</v>
      </c>
      <c r="S85" s="31">
        <f t="shared" si="163"/>
        <v>0</v>
      </c>
      <c r="T85" s="31">
        <f>SUM(U85:W85)</f>
        <v>47932</v>
      </c>
      <c r="U85" s="31">
        <v>21911</v>
      </c>
      <c r="V85" s="58">
        <v>26021</v>
      </c>
      <c r="W85" s="58">
        <v>0</v>
      </c>
      <c r="X85" s="31">
        <f>SUM(Y85:AA85)</f>
        <v>64610</v>
      </c>
      <c r="Y85" s="31">
        <v>28194</v>
      </c>
      <c r="Z85" s="58">
        <v>36416</v>
      </c>
      <c r="AA85" s="58">
        <v>0</v>
      </c>
      <c r="AB85" s="31">
        <f>SUM(AC85:AE85)</f>
        <v>28580</v>
      </c>
      <c r="AC85" s="31">
        <v>12840</v>
      </c>
      <c r="AD85" s="58">
        <v>15740</v>
      </c>
      <c r="AE85" s="58">
        <v>0</v>
      </c>
      <c r="AF85" s="31">
        <f>SUM(AG85:AI85)</f>
        <v>141122</v>
      </c>
      <c r="AG85" s="31">
        <f t="shared" si="164"/>
        <v>62945</v>
      </c>
      <c r="AH85" s="31">
        <f t="shared" si="164"/>
        <v>78177</v>
      </c>
      <c r="AI85" s="31">
        <f t="shared" si="164"/>
        <v>0</v>
      </c>
      <c r="AJ85" s="31">
        <f>SUM(AK85:AM85)</f>
        <v>20819</v>
      </c>
      <c r="AK85" s="31">
        <v>9294</v>
      </c>
      <c r="AL85" s="58">
        <v>11525</v>
      </c>
      <c r="AM85" s="58">
        <v>0</v>
      </c>
      <c r="AN85" s="31">
        <f>SUM(AO85:AQ85)</f>
        <v>18467</v>
      </c>
      <c r="AO85" s="31">
        <v>7965</v>
      </c>
      <c r="AP85" s="58">
        <v>10502</v>
      </c>
      <c r="AQ85" s="58">
        <v>0</v>
      </c>
      <c r="AR85" s="31">
        <f>SUM(AS85:AU85)</f>
        <v>20122</v>
      </c>
      <c r="AS85" s="31">
        <v>8226</v>
      </c>
      <c r="AT85" s="58">
        <v>11896</v>
      </c>
      <c r="AU85" s="58">
        <v>0</v>
      </c>
      <c r="AV85" s="31">
        <f>SUM(AW85:AY85)</f>
        <v>59408</v>
      </c>
      <c r="AW85" s="31">
        <f t="shared" si="165"/>
        <v>25485</v>
      </c>
      <c r="AX85" s="31">
        <f t="shared" si="165"/>
        <v>33923</v>
      </c>
      <c r="AY85" s="31">
        <f t="shared" si="165"/>
        <v>0</v>
      </c>
      <c r="AZ85" s="31">
        <f>SUM(BA85:BC85)</f>
        <v>27496</v>
      </c>
      <c r="BA85" s="31">
        <v>12066</v>
      </c>
      <c r="BB85" s="58">
        <v>15430</v>
      </c>
      <c r="BC85" s="58">
        <v>0</v>
      </c>
      <c r="BD85" s="31">
        <f>SUM(BE85:BG85)</f>
        <v>22231</v>
      </c>
      <c r="BE85" s="31">
        <v>8869</v>
      </c>
      <c r="BF85" s="58">
        <v>13362</v>
      </c>
      <c r="BG85" s="58">
        <v>0</v>
      </c>
      <c r="BH85" s="31">
        <f>SUM(BI85:BK85)</f>
        <v>34180</v>
      </c>
      <c r="BI85" s="31">
        <v>13818</v>
      </c>
      <c r="BJ85" s="58">
        <v>20362</v>
      </c>
      <c r="BK85" s="58">
        <v>0</v>
      </c>
      <c r="BL85" s="31">
        <f>SUM(BM85:BO85)</f>
        <v>83907</v>
      </c>
      <c r="BM85" s="31">
        <f t="shared" si="166"/>
        <v>34753</v>
      </c>
      <c r="BN85" s="31">
        <f t="shared" si="166"/>
        <v>49154</v>
      </c>
      <c r="BO85" s="31">
        <f t="shared" si="166"/>
        <v>0</v>
      </c>
      <c r="BP85" s="31">
        <f>SUM(BQ85:BS85)</f>
        <v>356119</v>
      </c>
      <c r="BQ85" s="31">
        <f t="shared" si="167"/>
        <v>156860</v>
      </c>
      <c r="BR85" s="31">
        <f t="shared" si="167"/>
        <v>199259</v>
      </c>
      <c r="BS85" s="31">
        <f t="shared" si="167"/>
        <v>0</v>
      </c>
    </row>
    <row r="86" spans="1:71" s="3" customFormat="1" ht="15" customHeight="1" x14ac:dyDescent="0.3">
      <c r="A86" s="35"/>
      <c r="B86" s="33"/>
      <c r="C86" s="34" t="s">
        <v>27</v>
      </c>
      <c r="D86" s="31">
        <f>SUM(E86:G86)</f>
        <v>0</v>
      </c>
      <c r="E86" s="31">
        <v>0</v>
      </c>
      <c r="F86" s="58">
        <v>0</v>
      </c>
      <c r="G86" s="58">
        <v>0</v>
      </c>
      <c r="H86" s="31">
        <f>SUM(I86:K86)</f>
        <v>0</v>
      </c>
      <c r="I86" s="31">
        <v>0</v>
      </c>
      <c r="J86" s="58">
        <v>0</v>
      </c>
      <c r="K86" s="58">
        <v>0</v>
      </c>
      <c r="L86" s="31">
        <f>SUM(M86:O86)</f>
        <v>0</v>
      </c>
      <c r="M86" s="31">
        <v>0</v>
      </c>
      <c r="N86" s="58">
        <v>0</v>
      </c>
      <c r="O86" s="58">
        <v>0</v>
      </c>
      <c r="P86" s="31">
        <f>SUM(Q86:S86)</f>
        <v>0</v>
      </c>
      <c r="Q86" s="31">
        <f t="shared" si="163"/>
        <v>0</v>
      </c>
      <c r="R86" s="31">
        <f t="shared" si="163"/>
        <v>0</v>
      </c>
      <c r="S86" s="31">
        <f t="shared" si="163"/>
        <v>0</v>
      </c>
      <c r="T86" s="31">
        <f>SUM(U86:W86)</f>
        <v>0</v>
      </c>
      <c r="U86" s="31">
        <v>0</v>
      </c>
      <c r="V86" s="58">
        <v>0</v>
      </c>
      <c r="W86" s="58">
        <v>0</v>
      </c>
      <c r="X86" s="31">
        <f>SUM(Y86:AA86)</f>
        <v>0</v>
      </c>
      <c r="Y86" s="31">
        <v>0</v>
      </c>
      <c r="Z86" s="58">
        <v>0</v>
      </c>
      <c r="AA86" s="58">
        <v>0</v>
      </c>
      <c r="AB86" s="31">
        <f>SUM(AC86:AE86)</f>
        <v>0</v>
      </c>
      <c r="AC86" s="31">
        <v>0</v>
      </c>
      <c r="AD86" s="58">
        <v>0</v>
      </c>
      <c r="AE86" s="58">
        <v>0</v>
      </c>
      <c r="AF86" s="31">
        <f>SUM(AG86:AI86)</f>
        <v>0</v>
      </c>
      <c r="AG86" s="31">
        <f t="shared" si="164"/>
        <v>0</v>
      </c>
      <c r="AH86" s="31">
        <f t="shared" si="164"/>
        <v>0</v>
      </c>
      <c r="AI86" s="31">
        <f t="shared" si="164"/>
        <v>0</v>
      </c>
      <c r="AJ86" s="31">
        <f>SUM(AK86:AM86)</f>
        <v>0</v>
      </c>
      <c r="AK86" s="31">
        <v>0</v>
      </c>
      <c r="AL86" s="58">
        <v>0</v>
      </c>
      <c r="AM86" s="58">
        <v>0</v>
      </c>
      <c r="AN86" s="31">
        <f>SUM(AO86:AQ86)</f>
        <v>0</v>
      </c>
      <c r="AO86" s="31">
        <v>0</v>
      </c>
      <c r="AP86" s="58">
        <v>0</v>
      </c>
      <c r="AQ86" s="58">
        <v>0</v>
      </c>
      <c r="AR86" s="31">
        <f>SUM(AS86:AU86)</f>
        <v>0</v>
      </c>
      <c r="AS86" s="31">
        <v>0</v>
      </c>
      <c r="AT86" s="58">
        <v>0</v>
      </c>
      <c r="AU86" s="58">
        <v>0</v>
      </c>
      <c r="AV86" s="31">
        <f>SUM(AW86:AY86)</f>
        <v>0</v>
      </c>
      <c r="AW86" s="31">
        <f t="shared" si="165"/>
        <v>0</v>
      </c>
      <c r="AX86" s="31">
        <f t="shared" si="165"/>
        <v>0</v>
      </c>
      <c r="AY86" s="31">
        <f t="shared" si="165"/>
        <v>0</v>
      </c>
      <c r="AZ86" s="31">
        <f>SUM(BA86:BC86)</f>
        <v>0</v>
      </c>
      <c r="BA86" s="31">
        <v>0</v>
      </c>
      <c r="BB86" s="58">
        <v>0</v>
      </c>
      <c r="BC86" s="58">
        <v>0</v>
      </c>
      <c r="BD86" s="31">
        <f>SUM(BE86:BG86)</f>
        <v>0</v>
      </c>
      <c r="BE86" s="31">
        <v>0</v>
      </c>
      <c r="BF86" s="58">
        <v>0</v>
      </c>
      <c r="BG86" s="58">
        <v>0</v>
      </c>
      <c r="BH86" s="31">
        <f>SUM(BI86:BK86)</f>
        <v>0</v>
      </c>
      <c r="BI86" s="31">
        <v>0</v>
      </c>
      <c r="BJ86" s="58">
        <v>0</v>
      </c>
      <c r="BK86" s="58">
        <v>0</v>
      </c>
      <c r="BL86" s="31">
        <f>SUM(BM86:BO86)</f>
        <v>0</v>
      </c>
      <c r="BM86" s="31">
        <f t="shared" si="166"/>
        <v>0</v>
      </c>
      <c r="BN86" s="31">
        <f t="shared" si="166"/>
        <v>0</v>
      </c>
      <c r="BO86" s="31">
        <f t="shared" si="166"/>
        <v>0</v>
      </c>
      <c r="BP86" s="31">
        <f>SUM(BQ86:BS86)</f>
        <v>0</v>
      </c>
      <c r="BQ86" s="31">
        <f t="shared" si="167"/>
        <v>0</v>
      </c>
      <c r="BR86" s="31">
        <f t="shared" si="167"/>
        <v>0</v>
      </c>
      <c r="BS86" s="31">
        <f t="shared" si="167"/>
        <v>0</v>
      </c>
    </row>
    <row r="87" spans="1:71" s="3" customFormat="1" ht="15" customHeight="1" x14ac:dyDescent="0.3">
      <c r="A87" s="35"/>
      <c r="B87" s="33"/>
      <c r="C87" s="3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1:71" s="3" customFormat="1" ht="15" customHeight="1" x14ac:dyDescent="0.3">
      <c r="A88" s="32"/>
      <c r="B88" s="33" t="s">
        <v>79</v>
      </c>
      <c r="C88" s="34"/>
      <c r="D88" s="31">
        <f t="shared" ref="D88:D104" si="168">SUM(E88:G88)</f>
        <v>478627</v>
      </c>
      <c r="E88" s="31">
        <f>E89+E92+E100+E93+E101+E104+E97+E108+E109</f>
        <v>232587</v>
      </c>
      <c r="F88" s="31">
        <f>F89+F92+F100+F93+F101+F104+F97+F108+F109</f>
        <v>246040</v>
      </c>
      <c r="G88" s="31">
        <f>G89+G92+G100+G93+G101+G104+G97+G108+G109</f>
        <v>0</v>
      </c>
      <c r="H88" s="31">
        <f>SUM(I88:K88)</f>
        <v>295271</v>
      </c>
      <c r="I88" s="31">
        <f>I89+I92+I100+I93+I101+I104+I97+I108+I109</f>
        <v>138405</v>
      </c>
      <c r="J88" s="31">
        <f>J89+J92+J100+J93+J101+J104+J97+J108+J109</f>
        <v>156866</v>
      </c>
      <c r="K88" s="31">
        <f>K89+K92+K100+K93+K101+K104+K97+K108+K109</f>
        <v>0</v>
      </c>
      <c r="L88" s="31">
        <f>SUM(M88:O88)</f>
        <v>355659</v>
      </c>
      <c r="M88" s="31">
        <f>M89+M92+M100+M93+M101+M104+M97+M108+M109</f>
        <v>161448</v>
      </c>
      <c r="N88" s="31">
        <f>N89+N92+N100+N93+N101+N104+N97+N108+N109</f>
        <v>194211</v>
      </c>
      <c r="O88" s="31">
        <f>O89+O92+O100+O93+O101+O104+O97+O108+O109</f>
        <v>0</v>
      </c>
      <c r="P88" s="31">
        <f>SUM(Q88:S88)</f>
        <v>1129557</v>
      </c>
      <c r="Q88" s="31">
        <f>Q89+Q92+Q100+Q93+Q101+Q104+Q97+Q108+Q109</f>
        <v>532440</v>
      </c>
      <c r="R88" s="31">
        <f>R89+R92+R100+R93+R101+R104+R97+R108+R109</f>
        <v>597117</v>
      </c>
      <c r="S88" s="31">
        <f>S89+S92+S100+S93+S101+S104+S97+S108+S109</f>
        <v>0</v>
      </c>
      <c r="T88" s="31">
        <f t="shared" ref="T88:T104" si="169">SUM(U88:W88)</f>
        <v>625868</v>
      </c>
      <c r="U88" s="31">
        <f>U89+U92+U100+U93+U101+U104+U97+U108+U109</f>
        <v>273927</v>
      </c>
      <c r="V88" s="31">
        <f>V89+V92+V100+V93+V101+V104+V97+V108+V109</f>
        <v>351941</v>
      </c>
      <c r="W88" s="31">
        <f>W89+W92+W100+W93+W101+W104+W97+W108+W109</f>
        <v>0</v>
      </c>
      <c r="X88" s="31">
        <f>SUM(Y88:AA88)</f>
        <v>900325</v>
      </c>
      <c r="Y88" s="31">
        <f>Y89+Y92+Y100+Y93+Y101+Y104+Y97+Y108+Y109</f>
        <v>422512</v>
      </c>
      <c r="Z88" s="31">
        <f>Z89+Z92+Z100+Z93+Z101+Z104+Z97+Z108+Z109</f>
        <v>477813</v>
      </c>
      <c r="AA88" s="31">
        <f>AA89+AA92+AA100+AA93+AA101+AA104+AA97+AA108+AA109</f>
        <v>0</v>
      </c>
      <c r="AB88" s="31">
        <f>SUM(AC88:AE88)</f>
        <v>536662</v>
      </c>
      <c r="AC88" s="31">
        <f>AC89+AC92+AC100+AC93+AC101+AC104+AC97+AC108+AC109</f>
        <v>277692</v>
      </c>
      <c r="AD88" s="31">
        <f>AD89+AD92+AD100+AD93+AD101+AD104+AD97+AD108+AD109</f>
        <v>258970</v>
      </c>
      <c r="AE88" s="31">
        <f>AE89+AE92+AE100+AE93+AE101+AE104+AE97+AE108+AE109</f>
        <v>0</v>
      </c>
      <c r="AF88" s="31">
        <f>SUM(AG88:AI88)</f>
        <v>2062855</v>
      </c>
      <c r="AG88" s="31">
        <f>AG89+AG92+AG100+AG93+AG101+AG104+AG97+AG108+AG109</f>
        <v>974131</v>
      </c>
      <c r="AH88" s="31">
        <f>AH89+AH92+AH100+AH93+AH101+AH104+AH97+AH108+AH109</f>
        <v>1088724</v>
      </c>
      <c r="AI88" s="31">
        <f>AI89+AI92+AI100+AI93+AI101+AI104+AI97+AI108+AI109</f>
        <v>0</v>
      </c>
      <c r="AJ88" s="31">
        <f t="shared" ref="AJ88:AJ104" si="170">SUM(AK88:AM88)</f>
        <v>363987</v>
      </c>
      <c r="AK88" s="31">
        <f>AK89+AK92+AK100+AK93+AK101+AK104+AK97+AK108+AK109</f>
        <v>179817</v>
      </c>
      <c r="AL88" s="31">
        <f>AL89+AL92+AL100+AL93+AL101+AL104+AL97+AL108+AL109</f>
        <v>184170</v>
      </c>
      <c r="AM88" s="31">
        <f>AM89+AM92+AM100+AM93+AM101+AM104+AM97+AM108+AM109</f>
        <v>0</v>
      </c>
      <c r="AN88" s="31">
        <f>SUM(AO88:AQ88)</f>
        <v>347865</v>
      </c>
      <c r="AO88" s="31">
        <f>AO89+AO92+AO100+AO93+AO101+AO104+AO97+AO108+AO109</f>
        <v>169136</v>
      </c>
      <c r="AP88" s="31">
        <f>AP89+AP92+AP100+AP93+AP101+AP104+AP97+AP108+AP109</f>
        <v>178729</v>
      </c>
      <c r="AQ88" s="31">
        <f>AQ89+AQ92+AQ100+AQ93+AQ101+AQ104+AQ97+AQ108+AQ109</f>
        <v>0</v>
      </c>
      <c r="AR88" s="31">
        <f>SUM(AS88:AU88)</f>
        <v>335375</v>
      </c>
      <c r="AS88" s="31">
        <f>AS89+AS92+AS100+AS93+AS101+AS104+AS97+AS108+AS109</f>
        <v>165223</v>
      </c>
      <c r="AT88" s="31">
        <f>AT89+AT92+AT100+AT93+AT101+AT104+AT97+AT108+AT109</f>
        <v>170152</v>
      </c>
      <c r="AU88" s="31">
        <f>AU89+AU92+AU100+AU93+AU101+AU104+AU97+AU108+AU109</f>
        <v>0</v>
      </c>
      <c r="AV88" s="31">
        <f>SUM(AW88:AY88)</f>
        <v>1047227</v>
      </c>
      <c r="AW88" s="31">
        <f>AW89+AW92+AW100+AW93+AW101+AW104+AW97+AW108+AW109</f>
        <v>514176</v>
      </c>
      <c r="AX88" s="31">
        <f>AX89+AX92+AX100+AX93+AX101+AX104+AX97+AX108+AX109</f>
        <v>533051</v>
      </c>
      <c r="AY88" s="31">
        <f>AY89+AY92+AY100+AY93+AY101+AY104+AY97+AY108+AY109</f>
        <v>0</v>
      </c>
      <c r="AZ88" s="31">
        <f t="shared" ref="AZ88:AZ104" si="171">SUM(BA88:BC88)</f>
        <v>371594</v>
      </c>
      <c r="BA88" s="31">
        <f>BA89+BA92+BA100+BA93+BA101+BA104+BA97+BA108+BA109</f>
        <v>175407</v>
      </c>
      <c r="BB88" s="31">
        <f>BB89+BB92+BB100+BB93+BB101+BB104+BB97+BB108+BB109</f>
        <v>196187</v>
      </c>
      <c r="BC88" s="31">
        <f>BC89+BC92+BC100+BC93+BC101+BC104+BC97+BC108+BC109</f>
        <v>0</v>
      </c>
      <c r="BD88" s="31">
        <f>SUM(BE88:BG88)</f>
        <v>316797</v>
      </c>
      <c r="BE88" s="31">
        <f>BE89+BE92+BE100+BE93+BE101+BE104+BE97+BE108+BE109</f>
        <v>162960</v>
      </c>
      <c r="BF88" s="31">
        <f>BF89+BF92+BF100+BF93+BF101+BF104+BF97+BF108+BF109</f>
        <v>153837</v>
      </c>
      <c r="BG88" s="31">
        <f>BG89+BG92+BG100+BG93+BG101+BG104+BG97+BG108+BG109</f>
        <v>0</v>
      </c>
      <c r="BH88" s="31">
        <f>SUM(BI88:BK88)</f>
        <v>460028</v>
      </c>
      <c r="BI88" s="31">
        <f>BI89+BI92+BI100+BI93+BI101+BI104+BI97+BI108+BI109</f>
        <v>204221</v>
      </c>
      <c r="BJ88" s="31">
        <f>BJ89+BJ92+BJ100+BJ93+BJ101+BJ104+BJ97+BJ108+BJ109</f>
        <v>255807</v>
      </c>
      <c r="BK88" s="31">
        <f>BK89+BK92+BK100+BK93+BK101+BK104+BK97+BK108+BK109</f>
        <v>0</v>
      </c>
      <c r="BL88" s="31">
        <f>SUM(BM88:BO88)</f>
        <v>1148419</v>
      </c>
      <c r="BM88" s="31">
        <f>BM89+BM92+BM100+BM93+BM101+BM104+BM97+BM108+BM109</f>
        <v>542588</v>
      </c>
      <c r="BN88" s="31">
        <f>BN89+BN92+BN100+BN93+BN101+BN104+BN97+BN108+BN109</f>
        <v>605831</v>
      </c>
      <c r="BO88" s="31">
        <f>BO89+BO92+BO100+BO93+BO101+BO104+BO97+BO108+BO109</f>
        <v>0</v>
      </c>
      <c r="BP88" s="31">
        <f t="shared" ref="BP88:BP104" si="172">SUM(BQ88:BS88)</f>
        <v>5388058</v>
      </c>
      <c r="BQ88" s="31">
        <f>BQ89+BQ92+BQ100+BQ93+BQ101+BQ104+BQ97+BQ108+BQ109</f>
        <v>2563335</v>
      </c>
      <c r="BR88" s="31">
        <f>BR89+BR92+BR100+BR93+BR101+BR104+BR97+BR108+BR109</f>
        <v>2824723</v>
      </c>
      <c r="BS88" s="31">
        <f>BS89+BS92+BS100+BS93+BS101+BS104+BS97+BS108+BS109</f>
        <v>0</v>
      </c>
    </row>
    <row r="89" spans="1:71" s="3" customFormat="1" ht="15" customHeight="1" x14ac:dyDescent="0.3">
      <c r="A89" s="35"/>
      <c r="B89" s="33"/>
      <c r="C89" s="34" t="s">
        <v>80</v>
      </c>
      <c r="D89" s="31">
        <f t="shared" si="168"/>
        <v>4796</v>
      </c>
      <c r="E89" s="31">
        <f>SUM(E90:E91)</f>
        <v>2145</v>
      </c>
      <c r="F89" s="31">
        <f>SUM(F90:F91)</f>
        <v>2651</v>
      </c>
      <c r="G89" s="31">
        <f>SUM(G90:G91)</f>
        <v>0</v>
      </c>
      <c r="H89" s="31">
        <f t="shared" ref="H89:H104" si="173">SUM(I89:K89)</f>
        <v>8382</v>
      </c>
      <c r="I89" s="31">
        <f>SUM(I90:I91)</f>
        <v>4244</v>
      </c>
      <c r="J89" s="31">
        <f>SUM(J90:J91)</f>
        <v>4138</v>
      </c>
      <c r="K89" s="31">
        <f>SUM(K90:K91)</f>
        <v>0</v>
      </c>
      <c r="L89" s="31">
        <f t="shared" ref="L89:L104" si="174">SUM(M89:O89)</f>
        <v>10571</v>
      </c>
      <c r="M89" s="31">
        <f>SUM(M90:M91)</f>
        <v>5325</v>
      </c>
      <c r="N89" s="31">
        <f>SUM(N90:N91)</f>
        <v>5246</v>
      </c>
      <c r="O89" s="31">
        <f>SUM(O90:O91)</f>
        <v>0</v>
      </c>
      <c r="P89" s="31">
        <f t="shared" si="159"/>
        <v>23749</v>
      </c>
      <c r="Q89" s="31">
        <f>SUM(Q90:Q91)</f>
        <v>11714</v>
      </c>
      <c r="R89" s="31">
        <f>SUM(R90:R91)</f>
        <v>12035</v>
      </c>
      <c r="S89" s="31">
        <f>SUM(S90:S91)</f>
        <v>0</v>
      </c>
      <c r="T89" s="31">
        <f t="shared" si="169"/>
        <v>13806</v>
      </c>
      <c r="U89" s="31">
        <f>SUM(U90:U91)</f>
        <v>7177</v>
      </c>
      <c r="V89" s="31">
        <f>SUM(V90:V91)</f>
        <v>6629</v>
      </c>
      <c r="W89" s="31">
        <f>SUM(W90:W91)</f>
        <v>0</v>
      </c>
      <c r="X89" s="31">
        <f t="shared" ref="X89:X104" si="175">SUM(Y89:AA89)</f>
        <v>17410</v>
      </c>
      <c r="Y89" s="31">
        <f>SUM(Y90:Y91)</f>
        <v>9399</v>
      </c>
      <c r="Z89" s="31">
        <f>SUM(Z90:Z91)</f>
        <v>8011</v>
      </c>
      <c r="AA89" s="31">
        <f>SUM(AA90:AA91)</f>
        <v>0</v>
      </c>
      <c r="AB89" s="31">
        <f t="shared" ref="AB89:AB104" si="176">SUM(AC89:AE89)</f>
        <v>12509</v>
      </c>
      <c r="AC89" s="31">
        <f>SUM(AC90:AC91)</f>
        <v>6569</v>
      </c>
      <c r="AD89" s="31">
        <f>SUM(AD90:AD91)</f>
        <v>5940</v>
      </c>
      <c r="AE89" s="31">
        <f>SUM(AE90:AE91)</f>
        <v>0</v>
      </c>
      <c r="AF89" s="31">
        <f t="shared" si="160"/>
        <v>43725</v>
      </c>
      <c r="AG89" s="31">
        <f>SUM(AG90:AG91)</f>
        <v>23145</v>
      </c>
      <c r="AH89" s="31">
        <f>SUM(AH90:AH91)</f>
        <v>20580</v>
      </c>
      <c r="AI89" s="31">
        <f>SUM(AI90:AI91)</f>
        <v>0</v>
      </c>
      <c r="AJ89" s="31">
        <f t="shared" si="170"/>
        <v>9221</v>
      </c>
      <c r="AK89" s="31">
        <f>SUM(AK90:AK91)</f>
        <v>5108</v>
      </c>
      <c r="AL89" s="31">
        <f>SUM(AL90:AL91)</f>
        <v>4113</v>
      </c>
      <c r="AM89" s="31">
        <f>SUM(AM90:AM91)</f>
        <v>0</v>
      </c>
      <c r="AN89" s="31">
        <f t="shared" ref="AN89:AN104" si="177">SUM(AO89:AQ89)</f>
        <v>5897</v>
      </c>
      <c r="AO89" s="31">
        <f>SUM(AO90:AO91)</f>
        <v>3138</v>
      </c>
      <c r="AP89" s="31">
        <f>SUM(AP90:AP91)</f>
        <v>2759</v>
      </c>
      <c r="AQ89" s="31">
        <f>SUM(AQ90:AQ91)</f>
        <v>0</v>
      </c>
      <c r="AR89" s="31">
        <f t="shared" ref="AR89:AR104" si="178">SUM(AS89:AU89)</f>
        <v>10454</v>
      </c>
      <c r="AS89" s="31">
        <f>SUM(AS90:AS91)</f>
        <v>5745</v>
      </c>
      <c r="AT89" s="31">
        <f>SUM(AT90:AT91)</f>
        <v>4709</v>
      </c>
      <c r="AU89" s="31">
        <f>SUM(AU90:AU91)</f>
        <v>0</v>
      </c>
      <c r="AV89" s="31">
        <f t="shared" si="161"/>
        <v>25572</v>
      </c>
      <c r="AW89" s="31">
        <f>SUM(AW90:AW91)</f>
        <v>13991</v>
      </c>
      <c r="AX89" s="31">
        <f>SUM(AX90:AX91)</f>
        <v>11581</v>
      </c>
      <c r="AY89" s="31">
        <f>SUM(AY90:AY91)</f>
        <v>0</v>
      </c>
      <c r="AZ89" s="31">
        <f t="shared" si="171"/>
        <v>11921</v>
      </c>
      <c r="BA89" s="31">
        <f>SUM(BA90:BA91)</f>
        <v>5599</v>
      </c>
      <c r="BB89" s="31">
        <f>SUM(BB90:BB91)</f>
        <v>6322</v>
      </c>
      <c r="BC89" s="31">
        <f>SUM(BC90:BC91)</f>
        <v>0</v>
      </c>
      <c r="BD89" s="31">
        <f t="shared" ref="BD89:BD104" si="179">SUM(BE89:BG89)</f>
        <v>7014</v>
      </c>
      <c r="BE89" s="31">
        <f>SUM(BE90:BE91)</f>
        <v>3299</v>
      </c>
      <c r="BF89" s="31">
        <f>SUM(BF90:BF91)</f>
        <v>3715</v>
      </c>
      <c r="BG89" s="31">
        <f>SUM(BG90:BG91)</f>
        <v>0</v>
      </c>
      <c r="BH89" s="31">
        <f t="shared" ref="BH89:BH104" si="180">SUM(BI89:BK89)</f>
        <v>10059</v>
      </c>
      <c r="BI89" s="31">
        <f>SUM(BI90:BI91)</f>
        <v>4611</v>
      </c>
      <c r="BJ89" s="31">
        <f>SUM(BJ90:BJ91)</f>
        <v>5448</v>
      </c>
      <c r="BK89" s="31">
        <f>SUM(BK90:BK91)</f>
        <v>0</v>
      </c>
      <c r="BL89" s="31">
        <f t="shared" si="162"/>
        <v>28994</v>
      </c>
      <c r="BM89" s="31">
        <f>SUM(BM90:BM91)</f>
        <v>13509</v>
      </c>
      <c r="BN89" s="31">
        <f>SUM(BN90:BN91)</f>
        <v>15485</v>
      </c>
      <c r="BO89" s="31">
        <f>SUM(BO90:BO91)</f>
        <v>0</v>
      </c>
      <c r="BP89" s="31">
        <f t="shared" si="172"/>
        <v>122040</v>
      </c>
      <c r="BQ89" s="31">
        <f>SUM(BQ90:BQ91)</f>
        <v>62359</v>
      </c>
      <c r="BR89" s="31">
        <f>SUM(BR90:BR91)</f>
        <v>59681</v>
      </c>
      <c r="BS89" s="31">
        <f>SUM(BS90:BS91)</f>
        <v>0</v>
      </c>
    </row>
    <row r="90" spans="1:71" s="3" customFormat="1" ht="15" customHeight="1" x14ac:dyDescent="0.3">
      <c r="A90" s="35"/>
      <c r="B90" s="33"/>
      <c r="C90" s="37" t="s">
        <v>80</v>
      </c>
      <c r="D90" s="31">
        <f>SUM(E90:G90)</f>
        <v>4796</v>
      </c>
      <c r="E90" s="31">
        <v>2145</v>
      </c>
      <c r="F90" s="58">
        <v>2651</v>
      </c>
      <c r="G90" s="58">
        <v>0</v>
      </c>
      <c r="H90" s="31">
        <f>SUM(I90:K90)</f>
        <v>8382</v>
      </c>
      <c r="I90" s="31">
        <v>4244</v>
      </c>
      <c r="J90" s="58">
        <v>4138</v>
      </c>
      <c r="K90" s="58">
        <v>0</v>
      </c>
      <c r="L90" s="31">
        <f>SUM(M90:O90)</f>
        <v>10571</v>
      </c>
      <c r="M90" s="31">
        <v>5325</v>
      </c>
      <c r="N90" s="58">
        <v>5246</v>
      </c>
      <c r="O90" s="58">
        <v>0</v>
      </c>
      <c r="P90" s="31">
        <f>SUM(Q90:S90)</f>
        <v>23749</v>
      </c>
      <c r="Q90" s="31">
        <f t="shared" ref="Q90:S92" si="181">+E90+I90+M90</f>
        <v>11714</v>
      </c>
      <c r="R90" s="31">
        <f t="shared" si="181"/>
        <v>12035</v>
      </c>
      <c r="S90" s="31">
        <f t="shared" si="181"/>
        <v>0</v>
      </c>
      <c r="T90" s="31">
        <f>SUM(U90:W90)</f>
        <v>13806</v>
      </c>
      <c r="U90" s="31">
        <v>7177</v>
      </c>
      <c r="V90" s="58">
        <v>6629</v>
      </c>
      <c r="W90" s="58">
        <v>0</v>
      </c>
      <c r="X90" s="31">
        <f>SUM(Y90:AA90)</f>
        <v>17410</v>
      </c>
      <c r="Y90" s="31">
        <v>9399</v>
      </c>
      <c r="Z90" s="58">
        <v>8011</v>
      </c>
      <c r="AA90" s="58">
        <v>0</v>
      </c>
      <c r="AB90" s="31">
        <f>SUM(AC90:AE90)</f>
        <v>12509</v>
      </c>
      <c r="AC90" s="31">
        <v>6569</v>
      </c>
      <c r="AD90" s="58">
        <v>5940</v>
      </c>
      <c r="AE90" s="58">
        <v>0</v>
      </c>
      <c r="AF90" s="31">
        <f>SUM(AG90:AI90)</f>
        <v>43725</v>
      </c>
      <c r="AG90" s="31">
        <f t="shared" ref="AG90:AI92" si="182">+U90+Y90+AC90</f>
        <v>23145</v>
      </c>
      <c r="AH90" s="31">
        <f t="shared" si="182"/>
        <v>20580</v>
      </c>
      <c r="AI90" s="31">
        <f t="shared" si="182"/>
        <v>0</v>
      </c>
      <c r="AJ90" s="31">
        <f>SUM(AK90:AM90)</f>
        <v>9221</v>
      </c>
      <c r="AK90" s="31">
        <v>5108</v>
      </c>
      <c r="AL90" s="58">
        <v>4113</v>
      </c>
      <c r="AM90" s="58">
        <v>0</v>
      </c>
      <c r="AN90" s="31">
        <f>SUM(AO90:AQ90)</f>
        <v>5897</v>
      </c>
      <c r="AO90" s="31">
        <v>3138</v>
      </c>
      <c r="AP90" s="58">
        <v>2759</v>
      </c>
      <c r="AQ90" s="58">
        <v>0</v>
      </c>
      <c r="AR90" s="31">
        <f>SUM(AS90:AU90)</f>
        <v>10454</v>
      </c>
      <c r="AS90" s="31">
        <v>5745</v>
      </c>
      <c r="AT90" s="58">
        <v>4709</v>
      </c>
      <c r="AU90" s="58">
        <v>0</v>
      </c>
      <c r="AV90" s="31">
        <f>SUM(AW90:AY90)</f>
        <v>25572</v>
      </c>
      <c r="AW90" s="31">
        <f t="shared" ref="AW90:AY92" si="183">+AK90+AO90+AS90</f>
        <v>13991</v>
      </c>
      <c r="AX90" s="31">
        <f t="shared" si="183"/>
        <v>11581</v>
      </c>
      <c r="AY90" s="31">
        <f t="shared" si="183"/>
        <v>0</v>
      </c>
      <c r="AZ90" s="31">
        <f>SUM(BA90:BC90)</f>
        <v>11921</v>
      </c>
      <c r="BA90" s="31">
        <v>5599</v>
      </c>
      <c r="BB90" s="58">
        <v>6322</v>
      </c>
      <c r="BC90" s="58">
        <v>0</v>
      </c>
      <c r="BD90" s="31">
        <f>SUM(BE90:BG90)</f>
        <v>7014</v>
      </c>
      <c r="BE90" s="31">
        <v>3299</v>
      </c>
      <c r="BF90" s="58">
        <v>3715</v>
      </c>
      <c r="BG90" s="58">
        <v>0</v>
      </c>
      <c r="BH90" s="31">
        <f>SUM(BI90:BK90)</f>
        <v>10059</v>
      </c>
      <c r="BI90" s="31">
        <v>4611</v>
      </c>
      <c r="BJ90" s="58">
        <v>5448</v>
      </c>
      <c r="BK90" s="58">
        <v>0</v>
      </c>
      <c r="BL90" s="31">
        <f>SUM(BM90:BO90)</f>
        <v>28994</v>
      </c>
      <c r="BM90" s="31">
        <f t="shared" ref="BM90:BO92" si="184">+BA90+BE90+BI90</f>
        <v>13509</v>
      </c>
      <c r="BN90" s="31">
        <f t="shared" si="184"/>
        <v>15485</v>
      </c>
      <c r="BO90" s="31">
        <f t="shared" si="184"/>
        <v>0</v>
      </c>
      <c r="BP90" s="31">
        <f>SUM(BQ90:BS90)</f>
        <v>122040</v>
      </c>
      <c r="BQ90" s="31">
        <f t="shared" ref="BQ90:BS92" si="185">+Q90+AG90+AW90+BM90</f>
        <v>62359</v>
      </c>
      <c r="BR90" s="31">
        <f t="shared" si="185"/>
        <v>59681</v>
      </c>
      <c r="BS90" s="31">
        <f t="shared" si="185"/>
        <v>0</v>
      </c>
    </row>
    <row r="91" spans="1:71" s="3" customFormat="1" ht="15" customHeight="1" x14ac:dyDescent="0.3">
      <c r="A91" s="35"/>
      <c r="B91" s="33"/>
      <c r="C91" s="37" t="s">
        <v>81</v>
      </c>
      <c r="D91" s="31">
        <f>SUM(E91:G91)</f>
        <v>0</v>
      </c>
      <c r="E91" s="31">
        <v>0</v>
      </c>
      <c r="F91" s="58">
        <v>0</v>
      </c>
      <c r="G91" s="58">
        <v>0</v>
      </c>
      <c r="H91" s="31">
        <f>SUM(I91:K91)</f>
        <v>0</v>
      </c>
      <c r="I91" s="31">
        <v>0</v>
      </c>
      <c r="J91" s="58">
        <v>0</v>
      </c>
      <c r="K91" s="58">
        <v>0</v>
      </c>
      <c r="L91" s="31">
        <f>SUM(M91:O91)</f>
        <v>0</v>
      </c>
      <c r="M91" s="31">
        <v>0</v>
      </c>
      <c r="N91" s="58">
        <v>0</v>
      </c>
      <c r="O91" s="58">
        <v>0</v>
      </c>
      <c r="P91" s="31">
        <f>SUM(Q91:S91)</f>
        <v>0</v>
      </c>
      <c r="Q91" s="31">
        <f t="shared" si="181"/>
        <v>0</v>
      </c>
      <c r="R91" s="31">
        <f t="shared" si="181"/>
        <v>0</v>
      </c>
      <c r="S91" s="31">
        <f t="shared" si="181"/>
        <v>0</v>
      </c>
      <c r="T91" s="31">
        <f>SUM(U91:W91)</f>
        <v>0</v>
      </c>
      <c r="U91" s="31">
        <v>0</v>
      </c>
      <c r="V91" s="58">
        <v>0</v>
      </c>
      <c r="W91" s="58">
        <v>0</v>
      </c>
      <c r="X91" s="31">
        <f>SUM(Y91:AA91)</f>
        <v>0</v>
      </c>
      <c r="Y91" s="31">
        <v>0</v>
      </c>
      <c r="Z91" s="58">
        <v>0</v>
      </c>
      <c r="AA91" s="58">
        <v>0</v>
      </c>
      <c r="AB91" s="31">
        <f>SUM(AC91:AE91)</f>
        <v>0</v>
      </c>
      <c r="AC91" s="31">
        <v>0</v>
      </c>
      <c r="AD91" s="58">
        <v>0</v>
      </c>
      <c r="AE91" s="58">
        <v>0</v>
      </c>
      <c r="AF91" s="31">
        <f>SUM(AG91:AI91)</f>
        <v>0</v>
      </c>
      <c r="AG91" s="31">
        <f t="shared" si="182"/>
        <v>0</v>
      </c>
      <c r="AH91" s="31">
        <f t="shared" si="182"/>
        <v>0</v>
      </c>
      <c r="AI91" s="31">
        <f t="shared" si="182"/>
        <v>0</v>
      </c>
      <c r="AJ91" s="31">
        <f>SUM(AK91:AM91)</f>
        <v>0</v>
      </c>
      <c r="AK91" s="31">
        <v>0</v>
      </c>
      <c r="AL91" s="58">
        <v>0</v>
      </c>
      <c r="AM91" s="58">
        <v>0</v>
      </c>
      <c r="AN91" s="31">
        <f>SUM(AO91:AQ91)</f>
        <v>0</v>
      </c>
      <c r="AO91" s="31">
        <v>0</v>
      </c>
      <c r="AP91" s="58">
        <v>0</v>
      </c>
      <c r="AQ91" s="58">
        <v>0</v>
      </c>
      <c r="AR91" s="31">
        <f>SUM(AS91:AU91)</f>
        <v>0</v>
      </c>
      <c r="AS91" s="31">
        <v>0</v>
      </c>
      <c r="AT91" s="58">
        <v>0</v>
      </c>
      <c r="AU91" s="58">
        <v>0</v>
      </c>
      <c r="AV91" s="31">
        <f>SUM(AW91:AY91)</f>
        <v>0</v>
      </c>
      <c r="AW91" s="31">
        <f t="shared" si="183"/>
        <v>0</v>
      </c>
      <c r="AX91" s="31">
        <f t="shared" si="183"/>
        <v>0</v>
      </c>
      <c r="AY91" s="31">
        <f t="shared" si="183"/>
        <v>0</v>
      </c>
      <c r="AZ91" s="31">
        <f>SUM(BA91:BC91)</f>
        <v>0</v>
      </c>
      <c r="BA91" s="31">
        <v>0</v>
      </c>
      <c r="BB91" s="58">
        <v>0</v>
      </c>
      <c r="BC91" s="58">
        <v>0</v>
      </c>
      <c r="BD91" s="31">
        <f>SUM(BE91:BG91)</f>
        <v>0</v>
      </c>
      <c r="BE91" s="31">
        <v>0</v>
      </c>
      <c r="BF91" s="58">
        <v>0</v>
      </c>
      <c r="BG91" s="58">
        <v>0</v>
      </c>
      <c r="BH91" s="31">
        <f>SUM(BI91:BK91)</f>
        <v>0</v>
      </c>
      <c r="BI91" s="31">
        <v>0</v>
      </c>
      <c r="BJ91" s="58">
        <v>0</v>
      </c>
      <c r="BK91" s="58">
        <v>0</v>
      </c>
      <c r="BL91" s="31">
        <f>SUM(BM91:BO91)</f>
        <v>0</v>
      </c>
      <c r="BM91" s="31">
        <f t="shared" si="184"/>
        <v>0</v>
      </c>
      <c r="BN91" s="31">
        <f t="shared" si="184"/>
        <v>0</v>
      </c>
      <c r="BO91" s="31">
        <f t="shared" si="184"/>
        <v>0</v>
      </c>
      <c r="BP91" s="31">
        <f>SUM(BQ91:BS91)</f>
        <v>0</v>
      </c>
      <c r="BQ91" s="31">
        <f t="shared" si="185"/>
        <v>0</v>
      </c>
      <c r="BR91" s="31">
        <f t="shared" si="185"/>
        <v>0</v>
      </c>
      <c r="BS91" s="31">
        <f t="shared" si="185"/>
        <v>0</v>
      </c>
    </row>
    <row r="92" spans="1:71" s="3" customFormat="1" ht="15" customHeight="1" x14ac:dyDescent="0.3">
      <c r="A92" s="35"/>
      <c r="B92" s="33"/>
      <c r="C92" s="34" t="s">
        <v>82</v>
      </c>
      <c r="D92" s="31">
        <f>SUM(E92:G92)</f>
        <v>17797</v>
      </c>
      <c r="E92" s="31">
        <v>8042</v>
      </c>
      <c r="F92" s="58">
        <v>9755</v>
      </c>
      <c r="G92" s="58">
        <v>0</v>
      </c>
      <c r="H92" s="31">
        <f>SUM(I92:K92)</f>
        <v>14710</v>
      </c>
      <c r="I92" s="31">
        <v>5966</v>
      </c>
      <c r="J92" s="58">
        <v>8744</v>
      </c>
      <c r="K92" s="58">
        <v>0</v>
      </c>
      <c r="L92" s="31">
        <f>SUM(M92:O92)</f>
        <v>16506</v>
      </c>
      <c r="M92" s="31">
        <v>6938</v>
      </c>
      <c r="N92" s="58">
        <v>9568</v>
      </c>
      <c r="O92" s="58">
        <v>0</v>
      </c>
      <c r="P92" s="31">
        <f>SUM(Q92:S92)</f>
        <v>49013</v>
      </c>
      <c r="Q92" s="31">
        <f t="shared" si="181"/>
        <v>20946</v>
      </c>
      <c r="R92" s="31">
        <f t="shared" si="181"/>
        <v>28067</v>
      </c>
      <c r="S92" s="31">
        <f t="shared" si="181"/>
        <v>0</v>
      </c>
      <c r="T92" s="31">
        <f>SUM(U92:W92)</f>
        <v>17563</v>
      </c>
      <c r="U92" s="31">
        <v>7237</v>
      </c>
      <c r="V92" s="58">
        <v>10326</v>
      </c>
      <c r="W92" s="58">
        <v>0</v>
      </c>
      <c r="X92" s="31">
        <f>SUM(Y92:AA92)</f>
        <v>15625</v>
      </c>
      <c r="Y92" s="31">
        <v>7213</v>
      </c>
      <c r="Z92" s="58">
        <v>8412</v>
      </c>
      <c r="AA92" s="58">
        <v>0</v>
      </c>
      <c r="AB92" s="31">
        <f>SUM(AC92:AE92)</f>
        <v>15449</v>
      </c>
      <c r="AC92" s="31">
        <v>6323</v>
      </c>
      <c r="AD92" s="58">
        <v>9126</v>
      </c>
      <c r="AE92" s="58">
        <v>0</v>
      </c>
      <c r="AF92" s="31">
        <f>SUM(AG92:AI92)</f>
        <v>48637</v>
      </c>
      <c r="AG92" s="31">
        <f t="shared" si="182"/>
        <v>20773</v>
      </c>
      <c r="AH92" s="31">
        <f t="shared" si="182"/>
        <v>27864</v>
      </c>
      <c r="AI92" s="31">
        <f t="shared" si="182"/>
        <v>0</v>
      </c>
      <c r="AJ92" s="31">
        <f>SUM(AK92:AM92)</f>
        <v>14578</v>
      </c>
      <c r="AK92" s="31">
        <v>6417</v>
      </c>
      <c r="AL92" s="58">
        <v>8161</v>
      </c>
      <c r="AM92" s="58">
        <v>0</v>
      </c>
      <c r="AN92" s="31">
        <f>SUM(AO92:AQ92)</f>
        <v>10749</v>
      </c>
      <c r="AO92" s="31">
        <v>4695</v>
      </c>
      <c r="AP92" s="58">
        <v>6054</v>
      </c>
      <c r="AQ92" s="58">
        <v>0</v>
      </c>
      <c r="AR92" s="31">
        <f>SUM(AS92:AU92)</f>
        <v>15581</v>
      </c>
      <c r="AS92" s="31">
        <v>7832</v>
      </c>
      <c r="AT92" s="58">
        <v>7749</v>
      </c>
      <c r="AU92" s="58">
        <v>0</v>
      </c>
      <c r="AV92" s="31">
        <f>SUM(AW92:AY92)</f>
        <v>40908</v>
      </c>
      <c r="AW92" s="31">
        <f t="shared" si="183"/>
        <v>18944</v>
      </c>
      <c r="AX92" s="31">
        <f t="shared" si="183"/>
        <v>21964</v>
      </c>
      <c r="AY92" s="31">
        <f t="shared" si="183"/>
        <v>0</v>
      </c>
      <c r="AZ92" s="31">
        <f>SUM(BA92:BC92)</f>
        <v>16739</v>
      </c>
      <c r="BA92" s="31">
        <v>7832</v>
      </c>
      <c r="BB92" s="58">
        <v>8907</v>
      </c>
      <c r="BC92" s="58">
        <v>0</v>
      </c>
      <c r="BD92" s="31">
        <f>SUM(BE92:BG92)</f>
        <v>13757</v>
      </c>
      <c r="BE92" s="31">
        <v>7522</v>
      </c>
      <c r="BF92" s="58">
        <v>6235</v>
      </c>
      <c r="BG92" s="58">
        <v>0</v>
      </c>
      <c r="BH92" s="31">
        <f>SUM(BI92:BK92)</f>
        <v>20022</v>
      </c>
      <c r="BI92" s="31">
        <v>10864</v>
      </c>
      <c r="BJ92" s="58">
        <v>9158</v>
      </c>
      <c r="BK92" s="58">
        <v>0</v>
      </c>
      <c r="BL92" s="31">
        <f>SUM(BM92:BO92)</f>
        <v>50518</v>
      </c>
      <c r="BM92" s="31">
        <f t="shared" si="184"/>
        <v>26218</v>
      </c>
      <c r="BN92" s="31">
        <f t="shared" si="184"/>
        <v>24300</v>
      </c>
      <c r="BO92" s="31">
        <f t="shared" si="184"/>
        <v>0</v>
      </c>
      <c r="BP92" s="31">
        <f>SUM(BQ92:BS92)</f>
        <v>189076</v>
      </c>
      <c r="BQ92" s="31">
        <f t="shared" si="185"/>
        <v>86881</v>
      </c>
      <c r="BR92" s="31">
        <f t="shared" si="185"/>
        <v>102195</v>
      </c>
      <c r="BS92" s="31">
        <f t="shared" si="185"/>
        <v>0</v>
      </c>
    </row>
    <row r="93" spans="1:71" s="3" customFormat="1" ht="15" customHeight="1" x14ac:dyDescent="0.3">
      <c r="A93" s="35"/>
      <c r="B93" s="33"/>
      <c r="C93" s="34" t="s">
        <v>83</v>
      </c>
      <c r="D93" s="31">
        <f>SUM(E93:F93)</f>
        <v>0</v>
      </c>
      <c r="E93" s="31">
        <f>SUM(E94:E96)</f>
        <v>0</v>
      </c>
      <c r="F93" s="31">
        <f>SUM(F94:F96)</f>
        <v>0</v>
      </c>
      <c r="G93" s="31">
        <f>SUM(G94:G96)</f>
        <v>0</v>
      </c>
      <c r="H93" s="31">
        <f t="shared" si="173"/>
        <v>0</v>
      </c>
      <c r="I93" s="31">
        <f>SUM(I94:I96)</f>
        <v>0</v>
      </c>
      <c r="J93" s="31">
        <f>SUM(J94:J96)</f>
        <v>0</v>
      </c>
      <c r="K93" s="31">
        <f>SUM(K94:K96)</f>
        <v>0</v>
      </c>
      <c r="L93" s="31">
        <f t="shared" si="174"/>
        <v>0</v>
      </c>
      <c r="M93" s="31">
        <f>SUM(M94:M96)</f>
        <v>0</v>
      </c>
      <c r="N93" s="31">
        <f>SUM(N94:N96)</f>
        <v>0</v>
      </c>
      <c r="O93" s="31">
        <f>SUM(O94:O96)</f>
        <v>0</v>
      </c>
      <c r="P93" s="31">
        <f t="shared" si="159"/>
        <v>0</v>
      </c>
      <c r="Q93" s="31">
        <f>SUM(Q94:Q96)</f>
        <v>0</v>
      </c>
      <c r="R93" s="31">
        <f>SUM(R94:R96)</f>
        <v>0</v>
      </c>
      <c r="S93" s="31">
        <f>SUM(S94:S96)</f>
        <v>0</v>
      </c>
      <c r="T93" s="31">
        <f t="shared" si="169"/>
        <v>0</v>
      </c>
      <c r="U93" s="31">
        <f>SUM(U94:U96)</f>
        <v>0</v>
      </c>
      <c r="V93" s="31">
        <f>SUM(V94:V96)</f>
        <v>0</v>
      </c>
      <c r="W93" s="31">
        <f>SUM(W94:W96)</f>
        <v>0</v>
      </c>
      <c r="X93" s="31">
        <f t="shared" si="175"/>
        <v>0</v>
      </c>
      <c r="Y93" s="31">
        <f>SUM(Y94:Y96)</f>
        <v>0</v>
      </c>
      <c r="Z93" s="31">
        <f>SUM(Z94:Z96)</f>
        <v>0</v>
      </c>
      <c r="AA93" s="31">
        <f>SUM(AA94:AA96)</f>
        <v>0</v>
      </c>
      <c r="AB93" s="31">
        <f t="shared" si="176"/>
        <v>0</v>
      </c>
      <c r="AC93" s="31">
        <f>SUM(AC94:AC96)</f>
        <v>0</v>
      </c>
      <c r="AD93" s="31">
        <f>SUM(AD94:AD96)</f>
        <v>0</v>
      </c>
      <c r="AE93" s="31">
        <f>SUM(AE94:AE96)</f>
        <v>0</v>
      </c>
      <c r="AF93" s="31">
        <f t="shared" si="160"/>
        <v>0</v>
      </c>
      <c r="AG93" s="31">
        <f>SUM(AG94:AG96)</f>
        <v>0</v>
      </c>
      <c r="AH93" s="31">
        <f>SUM(AH94:AH96)</f>
        <v>0</v>
      </c>
      <c r="AI93" s="31">
        <f>SUM(AI94:AI96)</f>
        <v>0</v>
      </c>
      <c r="AJ93" s="31">
        <f t="shared" si="170"/>
        <v>0</v>
      </c>
      <c r="AK93" s="31">
        <f>SUM(AK94:AK96)</f>
        <v>0</v>
      </c>
      <c r="AL93" s="31">
        <f>SUM(AL94:AL96)</f>
        <v>0</v>
      </c>
      <c r="AM93" s="31">
        <f>SUM(AM94:AM96)</f>
        <v>0</v>
      </c>
      <c r="AN93" s="31">
        <f t="shared" si="177"/>
        <v>0</v>
      </c>
      <c r="AO93" s="31">
        <f>SUM(AO94:AO96)</f>
        <v>0</v>
      </c>
      <c r="AP93" s="31">
        <f>SUM(AP94:AP96)</f>
        <v>0</v>
      </c>
      <c r="AQ93" s="31">
        <f>SUM(AQ94:AQ96)</f>
        <v>0</v>
      </c>
      <c r="AR93" s="31">
        <f t="shared" si="178"/>
        <v>4691</v>
      </c>
      <c r="AS93" s="31">
        <f>SUM(AS94:AS96)</f>
        <v>2330</v>
      </c>
      <c r="AT93" s="31">
        <f>SUM(AT94:AT96)</f>
        <v>2361</v>
      </c>
      <c r="AU93" s="31">
        <f>SUM(AU94:AU96)</f>
        <v>0</v>
      </c>
      <c r="AV93" s="31">
        <f t="shared" si="161"/>
        <v>4691</v>
      </c>
      <c r="AW93" s="31">
        <f>SUM(AW94:AW96)</f>
        <v>2330</v>
      </c>
      <c r="AX93" s="31">
        <f>SUM(AX94:AX96)</f>
        <v>2361</v>
      </c>
      <c r="AY93" s="31">
        <f>SUM(AY94:AY96)</f>
        <v>0</v>
      </c>
      <c r="AZ93" s="31">
        <f t="shared" si="171"/>
        <v>6745</v>
      </c>
      <c r="BA93" s="31">
        <f>SUM(BA94:BA96)</f>
        <v>2807</v>
      </c>
      <c r="BB93" s="31">
        <f>SUM(BB94:BB96)</f>
        <v>3938</v>
      </c>
      <c r="BC93" s="31">
        <f>SUM(BC94:BC96)</f>
        <v>0</v>
      </c>
      <c r="BD93" s="31">
        <f t="shared" si="179"/>
        <v>9603</v>
      </c>
      <c r="BE93" s="31">
        <f>SUM(BE94:BE96)</f>
        <v>5309</v>
      </c>
      <c r="BF93" s="31">
        <f>SUM(BF94:BF96)</f>
        <v>4294</v>
      </c>
      <c r="BG93" s="31">
        <f>SUM(BG94:BG96)</f>
        <v>0</v>
      </c>
      <c r="BH93" s="31">
        <f t="shared" si="180"/>
        <v>11893</v>
      </c>
      <c r="BI93" s="31">
        <f>SUM(BI94:BI96)</f>
        <v>5227</v>
      </c>
      <c r="BJ93" s="31">
        <f>SUM(BJ94:BJ96)</f>
        <v>6666</v>
      </c>
      <c r="BK93" s="31">
        <f>SUM(BK94:BK96)</f>
        <v>0</v>
      </c>
      <c r="BL93" s="31">
        <f t="shared" si="162"/>
        <v>28241</v>
      </c>
      <c r="BM93" s="31">
        <f>SUM(BM94:BM96)</f>
        <v>13343</v>
      </c>
      <c r="BN93" s="31">
        <f>SUM(BN94:BN96)</f>
        <v>14898</v>
      </c>
      <c r="BO93" s="31">
        <f>SUM(BO94:BO96)</f>
        <v>0</v>
      </c>
      <c r="BP93" s="31">
        <f t="shared" si="172"/>
        <v>32932</v>
      </c>
      <c r="BQ93" s="31">
        <f>SUM(BQ94:BQ96)</f>
        <v>15673</v>
      </c>
      <c r="BR93" s="31">
        <f>SUM(BR94:BR96)</f>
        <v>17259</v>
      </c>
      <c r="BS93" s="31">
        <f>SUM(BS94:BS96)</f>
        <v>0</v>
      </c>
    </row>
    <row r="94" spans="1:71" s="3" customFormat="1" ht="15" customHeight="1" x14ac:dyDescent="0.3">
      <c r="A94" s="35"/>
      <c r="B94" s="33"/>
      <c r="C94" s="37" t="s">
        <v>84</v>
      </c>
      <c r="D94" s="31">
        <f t="shared" ref="D94:D100" si="186">SUM(E94:G94)</f>
        <v>0</v>
      </c>
      <c r="E94" s="31">
        <v>0</v>
      </c>
      <c r="F94" s="58">
        <v>0</v>
      </c>
      <c r="G94" s="58">
        <v>0</v>
      </c>
      <c r="H94" s="31">
        <f t="shared" si="173"/>
        <v>0</v>
      </c>
      <c r="I94" s="31">
        <v>0</v>
      </c>
      <c r="J94" s="58">
        <v>0</v>
      </c>
      <c r="K94" s="58">
        <v>0</v>
      </c>
      <c r="L94" s="31">
        <f t="shared" si="174"/>
        <v>0</v>
      </c>
      <c r="M94" s="31">
        <v>0</v>
      </c>
      <c r="N94" s="58">
        <v>0</v>
      </c>
      <c r="O94" s="58">
        <v>0</v>
      </c>
      <c r="P94" s="31">
        <f t="shared" si="159"/>
        <v>0</v>
      </c>
      <c r="Q94" s="31">
        <f t="shared" ref="Q94:S96" si="187">+E94+I94+M94</f>
        <v>0</v>
      </c>
      <c r="R94" s="31">
        <f t="shared" si="187"/>
        <v>0</v>
      </c>
      <c r="S94" s="31">
        <f t="shared" si="187"/>
        <v>0</v>
      </c>
      <c r="T94" s="31">
        <f t="shared" ref="T94:T100" si="188">SUM(U94:W94)</f>
        <v>0</v>
      </c>
      <c r="U94" s="31">
        <v>0</v>
      </c>
      <c r="V94" s="58">
        <v>0</v>
      </c>
      <c r="W94" s="58">
        <v>0</v>
      </c>
      <c r="X94" s="31">
        <f t="shared" si="175"/>
        <v>0</v>
      </c>
      <c r="Y94" s="31">
        <v>0</v>
      </c>
      <c r="Z94" s="58">
        <v>0</v>
      </c>
      <c r="AA94" s="58">
        <v>0</v>
      </c>
      <c r="AB94" s="31">
        <f t="shared" si="176"/>
        <v>0</v>
      </c>
      <c r="AC94" s="31">
        <v>0</v>
      </c>
      <c r="AD94" s="58">
        <v>0</v>
      </c>
      <c r="AE94" s="58">
        <v>0</v>
      </c>
      <c r="AF94" s="31">
        <f t="shared" si="160"/>
        <v>0</v>
      </c>
      <c r="AG94" s="31">
        <f t="shared" ref="AG94:AI96" si="189">+U94+Y94+AC94</f>
        <v>0</v>
      </c>
      <c r="AH94" s="31">
        <f t="shared" si="189"/>
        <v>0</v>
      </c>
      <c r="AI94" s="31">
        <f t="shared" si="189"/>
        <v>0</v>
      </c>
      <c r="AJ94" s="31">
        <f t="shared" ref="AJ94:AJ100" si="190">SUM(AK94:AM94)</f>
        <v>0</v>
      </c>
      <c r="AK94" s="31">
        <v>0</v>
      </c>
      <c r="AL94" s="58">
        <v>0</v>
      </c>
      <c r="AM94" s="58">
        <v>0</v>
      </c>
      <c r="AN94" s="31">
        <f t="shared" si="177"/>
        <v>0</v>
      </c>
      <c r="AO94" s="31">
        <v>0</v>
      </c>
      <c r="AP94" s="58">
        <v>0</v>
      </c>
      <c r="AQ94" s="58">
        <v>0</v>
      </c>
      <c r="AR94" s="31">
        <f t="shared" si="178"/>
        <v>0</v>
      </c>
      <c r="AS94" s="31">
        <v>0</v>
      </c>
      <c r="AT94" s="58">
        <v>0</v>
      </c>
      <c r="AU94" s="58">
        <v>0</v>
      </c>
      <c r="AV94" s="31">
        <f t="shared" si="161"/>
        <v>0</v>
      </c>
      <c r="AW94" s="31">
        <f t="shared" ref="AW94:AY96" si="191">+AK94+AO94+AS94</f>
        <v>0</v>
      </c>
      <c r="AX94" s="31">
        <f t="shared" si="191"/>
        <v>0</v>
      </c>
      <c r="AY94" s="31">
        <f t="shared" si="191"/>
        <v>0</v>
      </c>
      <c r="AZ94" s="31">
        <f t="shared" ref="AZ94:AZ100" si="192">SUM(BA94:BC94)</f>
        <v>0</v>
      </c>
      <c r="BA94" s="31">
        <v>0</v>
      </c>
      <c r="BB94" s="58">
        <v>0</v>
      </c>
      <c r="BC94" s="58">
        <v>0</v>
      </c>
      <c r="BD94" s="31">
        <f t="shared" si="179"/>
        <v>0</v>
      </c>
      <c r="BE94" s="31">
        <v>0</v>
      </c>
      <c r="BF94" s="58">
        <v>0</v>
      </c>
      <c r="BG94" s="58">
        <v>0</v>
      </c>
      <c r="BH94" s="31">
        <f t="shared" si="180"/>
        <v>0</v>
      </c>
      <c r="BI94" s="31">
        <v>0</v>
      </c>
      <c r="BJ94" s="58">
        <v>0</v>
      </c>
      <c r="BK94" s="58">
        <v>0</v>
      </c>
      <c r="BL94" s="31">
        <f t="shared" si="162"/>
        <v>0</v>
      </c>
      <c r="BM94" s="31">
        <f t="shared" ref="BM94:BO96" si="193">+BA94+BE94+BI94</f>
        <v>0</v>
      </c>
      <c r="BN94" s="31">
        <f t="shared" si="193"/>
        <v>0</v>
      </c>
      <c r="BO94" s="31">
        <f t="shared" si="193"/>
        <v>0</v>
      </c>
      <c r="BP94" s="31">
        <f t="shared" ref="BP94:BP100" si="194">SUM(BQ94:BS94)</f>
        <v>0</v>
      </c>
      <c r="BQ94" s="31">
        <f t="shared" ref="BQ94:BS96" si="195">+Q94+AG94+AW94+BM94</f>
        <v>0</v>
      </c>
      <c r="BR94" s="31">
        <f t="shared" si="195"/>
        <v>0</v>
      </c>
      <c r="BS94" s="31">
        <f t="shared" si="195"/>
        <v>0</v>
      </c>
    </row>
    <row r="95" spans="1:71" s="3" customFormat="1" ht="15" customHeight="1" x14ac:dyDescent="0.3">
      <c r="A95" s="35"/>
      <c r="B95" s="33"/>
      <c r="C95" s="37" t="s">
        <v>85</v>
      </c>
      <c r="D95" s="31">
        <f t="shared" si="186"/>
        <v>0</v>
      </c>
      <c r="E95" s="31">
        <v>0</v>
      </c>
      <c r="F95" s="58">
        <v>0</v>
      </c>
      <c r="G95" s="58">
        <v>0</v>
      </c>
      <c r="H95" s="31">
        <f t="shared" si="173"/>
        <v>0</v>
      </c>
      <c r="I95" s="31">
        <v>0</v>
      </c>
      <c r="J95" s="58">
        <v>0</v>
      </c>
      <c r="K95" s="58">
        <v>0</v>
      </c>
      <c r="L95" s="31">
        <f t="shared" si="174"/>
        <v>0</v>
      </c>
      <c r="M95" s="31">
        <v>0</v>
      </c>
      <c r="N95" s="58">
        <v>0</v>
      </c>
      <c r="O95" s="58">
        <v>0</v>
      </c>
      <c r="P95" s="31">
        <f t="shared" si="159"/>
        <v>0</v>
      </c>
      <c r="Q95" s="31">
        <f t="shared" si="187"/>
        <v>0</v>
      </c>
      <c r="R95" s="31">
        <f t="shared" si="187"/>
        <v>0</v>
      </c>
      <c r="S95" s="31">
        <f t="shared" si="187"/>
        <v>0</v>
      </c>
      <c r="T95" s="31">
        <f t="shared" si="188"/>
        <v>0</v>
      </c>
      <c r="U95" s="31">
        <v>0</v>
      </c>
      <c r="V95" s="58">
        <v>0</v>
      </c>
      <c r="W95" s="58">
        <v>0</v>
      </c>
      <c r="X95" s="31">
        <f t="shared" si="175"/>
        <v>0</v>
      </c>
      <c r="Y95" s="31">
        <v>0</v>
      </c>
      <c r="Z95" s="58">
        <v>0</v>
      </c>
      <c r="AA95" s="58">
        <v>0</v>
      </c>
      <c r="AB95" s="31">
        <f t="shared" si="176"/>
        <v>0</v>
      </c>
      <c r="AC95" s="31">
        <v>0</v>
      </c>
      <c r="AD95" s="58">
        <v>0</v>
      </c>
      <c r="AE95" s="58">
        <v>0</v>
      </c>
      <c r="AF95" s="31">
        <f t="shared" si="160"/>
        <v>0</v>
      </c>
      <c r="AG95" s="31">
        <f t="shared" si="189"/>
        <v>0</v>
      </c>
      <c r="AH95" s="31">
        <f t="shared" si="189"/>
        <v>0</v>
      </c>
      <c r="AI95" s="31">
        <f t="shared" si="189"/>
        <v>0</v>
      </c>
      <c r="AJ95" s="31">
        <f t="shared" si="190"/>
        <v>0</v>
      </c>
      <c r="AK95" s="31">
        <v>0</v>
      </c>
      <c r="AL95" s="58">
        <v>0</v>
      </c>
      <c r="AM95" s="58">
        <v>0</v>
      </c>
      <c r="AN95" s="31">
        <f t="shared" si="177"/>
        <v>0</v>
      </c>
      <c r="AO95" s="31">
        <v>0</v>
      </c>
      <c r="AP95" s="58">
        <v>0</v>
      </c>
      <c r="AQ95" s="58">
        <v>0</v>
      </c>
      <c r="AR95" s="31">
        <f t="shared" si="178"/>
        <v>4691</v>
      </c>
      <c r="AS95" s="31">
        <v>2330</v>
      </c>
      <c r="AT95" s="58">
        <v>2361</v>
      </c>
      <c r="AU95" s="58">
        <v>0</v>
      </c>
      <c r="AV95" s="31">
        <f t="shared" si="161"/>
        <v>4691</v>
      </c>
      <c r="AW95" s="31">
        <f t="shared" si="191"/>
        <v>2330</v>
      </c>
      <c r="AX95" s="31">
        <f t="shared" si="191"/>
        <v>2361</v>
      </c>
      <c r="AY95" s="31">
        <f t="shared" si="191"/>
        <v>0</v>
      </c>
      <c r="AZ95" s="31">
        <f t="shared" si="192"/>
        <v>6745</v>
      </c>
      <c r="BA95" s="31">
        <v>2807</v>
      </c>
      <c r="BB95" s="58">
        <v>3938</v>
      </c>
      <c r="BC95" s="58">
        <v>0</v>
      </c>
      <c r="BD95" s="31">
        <f t="shared" si="179"/>
        <v>9603</v>
      </c>
      <c r="BE95" s="31">
        <v>5309</v>
      </c>
      <c r="BF95" s="58">
        <v>4294</v>
      </c>
      <c r="BG95" s="58">
        <v>0</v>
      </c>
      <c r="BH95" s="31">
        <f t="shared" si="180"/>
        <v>11893</v>
      </c>
      <c r="BI95" s="31">
        <v>5227</v>
      </c>
      <c r="BJ95" s="58">
        <v>6666</v>
      </c>
      <c r="BK95" s="58">
        <v>0</v>
      </c>
      <c r="BL95" s="31">
        <f t="shared" si="162"/>
        <v>28241</v>
      </c>
      <c r="BM95" s="31">
        <f t="shared" si="193"/>
        <v>13343</v>
      </c>
      <c r="BN95" s="31">
        <f t="shared" si="193"/>
        <v>14898</v>
      </c>
      <c r="BO95" s="31">
        <f t="shared" si="193"/>
        <v>0</v>
      </c>
      <c r="BP95" s="31">
        <f t="shared" si="194"/>
        <v>32932</v>
      </c>
      <c r="BQ95" s="31">
        <f t="shared" si="195"/>
        <v>15673</v>
      </c>
      <c r="BR95" s="31">
        <f t="shared" si="195"/>
        <v>17259</v>
      </c>
      <c r="BS95" s="31">
        <f t="shared" si="195"/>
        <v>0</v>
      </c>
    </row>
    <row r="96" spans="1:71" s="3" customFormat="1" ht="15" customHeight="1" x14ac:dyDescent="0.3">
      <c r="A96" s="35"/>
      <c r="B96" s="33"/>
      <c r="C96" s="37" t="s">
        <v>86</v>
      </c>
      <c r="D96" s="31">
        <f t="shared" si="186"/>
        <v>0</v>
      </c>
      <c r="E96" s="31">
        <v>0</v>
      </c>
      <c r="F96" s="58">
        <v>0</v>
      </c>
      <c r="G96" s="58">
        <v>0</v>
      </c>
      <c r="H96" s="31">
        <f t="shared" si="173"/>
        <v>0</v>
      </c>
      <c r="I96" s="31">
        <v>0</v>
      </c>
      <c r="J96" s="58">
        <v>0</v>
      </c>
      <c r="K96" s="58">
        <v>0</v>
      </c>
      <c r="L96" s="31">
        <f t="shared" si="174"/>
        <v>0</v>
      </c>
      <c r="M96" s="31">
        <v>0</v>
      </c>
      <c r="N96" s="58">
        <v>0</v>
      </c>
      <c r="O96" s="58">
        <v>0</v>
      </c>
      <c r="P96" s="31">
        <f t="shared" si="159"/>
        <v>0</v>
      </c>
      <c r="Q96" s="31">
        <f t="shared" si="187"/>
        <v>0</v>
      </c>
      <c r="R96" s="31">
        <f t="shared" si="187"/>
        <v>0</v>
      </c>
      <c r="S96" s="31">
        <f t="shared" si="187"/>
        <v>0</v>
      </c>
      <c r="T96" s="31">
        <f t="shared" si="188"/>
        <v>0</v>
      </c>
      <c r="U96" s="31">
        <v>0</v>
      </c>
      <c r="V96" s="58">
        <v>0</v>
      </c>
      <c r="W96" s="58">
        <v>0</v>
      </c>
      <c r="X96" s="31">
        <f t="shared" si="175"/>
        <v>0</v>
      </c>
      <c r="Y96" s="31">
        <v>0</v>
      </c>
      <c r="Z96" s="58">
        <v>0</v>
      </c>
      <c r="AA96" s="58">
        <v>0</v>
      </c>
      <c r="AB96" s="31">
        <f t="shared" si="176"/>
        <v>0</v>
      </c>
      <c r="AC96" s="31">
        <v>0</v>
      </c>
      <c r="AD96" s="58">
        <v>0</v>
      </c>
      <c r="AE96" s="58">
        <v>0</v>
      </c>
      <c r="AF96" s="31">
        <f t="shared" si="160"/>
        <v>0</v>
      </c>
      <c r="AG96" s="31">
        <f t="shared" si="189"/>
        <v>0</v>
      </c>
      <c r="AH96" s="31">
        <f t="shared" si="189"/>
        <v>0</v>
      </c>
      <c r="AI96" s="31">
        <f t="shared" si="189"/>
        <v>0</v>
      </c>
      <c r="AJ96" s="31">
        <f t="shared" si="190"/>
        <v>0</v>
      </c>
      <c r="AK96" s="31">
        <v>0</v>
      </c>
      <c r="AL96" s="58">
        <v>0</v>
      </c>
      <c r="AM96" s="58">
        <v>0</v>
      </c>
      <c r="AN96" s="31">
        <f t="shared" si="177"/>
        <v>0</v>
      </c>
      <c r="AO96" s="31">
        <v>0</v>
      </c>
      <c r="AP96" s="58">
        <v>0</v>
      </c>
      <c r="AQ96" s="58">
        <v>0</v>
      </c>
      <c r="AR96" s="31">
        <f t="shared" si="178"/>
        <v>0</v>
      </c>
      <c r="AS96" s="31">
        <v>0</v>
      </c>
      <c r="AT96" s="58">
        <v>0</v>
      </c>
      <c r="AU96" s="58">
        <v>0</v>
      </c>
      <c r="AV96" s="31">
        <f t="shared" si="161"/>
        <v>0</v>
      </c>
      <c r="AW96" s="31">
        <f t="shared" si="191"/>
        <v>0</v>
      </c>
      <c r="AX96" s="31">
        <f t="shared" si="191"/>
        <v>0</v>
      </c>
      <c r="AY96" s="31">
        <f t="shared" si="191"/>
        <v>0</v>
      </c>
      <c r="AZ96" s="31">
        <f t="shared" si="192"/>
        <v>0</v>
      </c>
      <c r="BA96" s="31">
        <v>0</v>
      </c>
      <c r="BB96" s="58">
        <v>0</v>
      </c>
      <c r="BC96" s="58">
        <v>0</v>
      </c>
      <c r="BD96" s="31">
        <f t="shared" si="179"/>
        <v>0</v>
      </c>
      <c r="BE96" s="31">
        <v>0</v>
      </c>
      <c r="BF96" s="58">
        <v>0</v>
      </c>
      <c r="BG96" s="58">
        <v>0</v>
      </c>
      <c r="BH96" s="31">
        <f t="shared" si="180"/>
        <v>0</v>
      </c>
      <c r="BI96" s="31">
        <v>0</v>
      </c>
      <c r="BJ96" s="58">
        <v>0</v>
      </c>
      <c r="BK96" s="58">
        <v>0</v>
      </c>
      <c r="BL96" s="31">
        <f t="shared" si="162"/>
        <v>0</v>
      </c>
      <c r="BM96" s="31">
        <f t="shared" si="193"/>
        <v>0</v>
      </c>
      <c r="BN96" s="31">
        <f t="shared" si="193"/>
        <v>0</v>
      </c>
      <c r="BO96" s="31">
        <f t="shared" si="193"/>
        <v>0</v>
      </c>
      <c r="BP96" s="31">
        <f t="shared" si="194"/>
        <v>0</v>
      </c>
      <c r="BQ96" s="31">
        <f t="shared" si="195"/>
        <v>0</v>
      </c>
      <c r="BR96" s="31">
        <f t="shared" si="195"/>
        <v>0</v>
      </c>
      <c r="BS96" s="31">
        <f t="shared" si="195"/>
        <v>0</v>
      </c>
    </row>
    <row r="97" spans="1:71" s="3" customFormat="1" ht="15" customHeight="1" x14ac:dyDescent="0.3">
      <c r="A97" s="35"/>
      <c r="B97" s="33"/>
      <c r="C97" s="34" t="s">
        <v>87</v>
      </c>
      <c r="D97" s="31">
        <f t="shared" si="186"/>
        <v>6268</v>
      </c>
      <c r="E97" s="31">
        <f>SUM(E98:E99)</f>
        <v>3696</v>
      </c>
      <c r="F97" s="31">
        <f>SUM(F98:F99)</f>
        <v>2572</v>
      </c>
      <c r="G97" s="31">
        <f>SUM(G98:G99)</f>
        <v>0</v>
      </c>
      <c r="H97" s="31">
        <f t="shared" si="173"/>
        <v>3372</v>
      </c>
      <c r="I97" s="31">
        <f>SUM(I98:I99)</f>
        <v>1616</v>
      </c>
      <c r="J97" s="31">
        <f>SUM(J98:J99)</f>
        <v>1756</v>
      </c>
      <c r="K97" s="31">
        <f>SUM(K98:K99)</f>
        <v>0</v>
      </c>
      <c r="L97" s="31">
        <f t="shared" si="174"/>
        <v>4394</v>
      </c>
      <c r="M97" s="31">
        <f>SUM(M98:M99)</f>
        <v>2244</v>
      </c>
      <c r="N97" s="31">
        <f>SUM(N98:N99)</f>
        <v>2150</v>
      </c>
      <c r="O97" s="31">
        <f>SUM(O98:O99)</f>
        <v>0</v>
      </c>
      <c r="P97" s="31">
        <f t="shared" si="159"/>
        <v>14034</v>
      </c>
      <c r="Q97" s="31">
        <f>SUM(Q98:Q99)</f>
        <v>7556</v>
      </c>
      <c r="R97" s="31">
        <f>SUM(R98:R99)</f>
        <v>6478</v>
      </c>
      <c r="S97" s="31">
        <f>SUM(S98:S99)</f>
        <v>0</v>
      </c>
      <c r="T97" s="31">
        <f t="shared" si="188"/>
        <v>10846</v>
      </c>
      <c r="U97" s="31">
        <f>SUM(U98:U99)</f>
        <v>6200</v>
      </c>
      <c r="V97" s="31">
        <f>SUM(V98:V99)</f>
        <v>4646</v>
      </c>
      <c r="W97" s="31">
        <f>SUM(W98:W99)</f>
        <v>0</v>
      </c>
      <c r="X97" s="31">
        <f t="shared" si="175"/>
        <v>19612</v>
      </c>
      <c r="Y97" s="31">
        <f>SUM(Y98:Y99)</f>
        <v>9196</v>
      </c>
      <c r="Z97" s="31">
        <f>SUM(Z98:Z99)</f>
        <v>10416</v>
      </c>
      <c r="AA97" s="31">
        <f>SUM(AA98:AA99)</f>
        <v>0</v>
      </c>
      <c r="AB97" s="31">
        <f t="shared" si="176"/>
        <v>6988</v>
      </c>
      <c r="AC97" s="31">
        <f>SUM(AC98:AC99)</f>
        <v>2928</v>
      </c>
      <c r="AD97" s="31">
        <f>SUM(AD98:AD99)</f>
        <v>4060</v>
      </c>
      <c r="AE97" s="31">
        <f>SUM(AE98:AE99)</f>
        <v>0</v>
      </c>
      <c r="AF97" s="31">
        <f t="shared" si="160"/>
        <v>37446</v>
      </c>
      <c r="AG97" s="31">
        <f>SUM(AG98:AG99)</f>
        <v>18324</v>
      </c>
      <c r="AH97" s="31">
        <f>SUM(AH98:AH99)</f>
        <v>19122</v>
      </c>
      <c r="AI97" s="31">
        <f>SUM(AI98:AI99)</f>
        <v>0</v>
      </c>
      <c r="AJ97" s="31">
        <f t="shared" si="190"/>
        <v>3952</v>
      </c>
      <c r="AK97" s="31">
        <f>SUM(AK98:AK99)</f>
        <v>1933</v>
      </c>
      <c r="AL97" s="31">
        <f>SUM(AL98:AL99)</f>
        <v>2019</v>
      </c>
      <c r="AM97" s="31">
        <f>SUM(AM98:AM99)</f>
        <v>0</v>
      </c>
      <c r="AN97" s="31">
        <f t="shared" si="177"/>
        <v>3492</v>
      </c>
      <c r="AO97" s="31">
        <f>SUM(AO98:AO99)</f>
        <v>1410</v>
      </c>
      <c r="AP97" s="31">
        <f>SUM(AP98:AP99)</f>
        <v>2082</v>
      </c>
      <c r="AQ97" s="31">
        <f>SUM(AQ98:AQ99)</f>
        <v>0</v>
      </c>
      <c r="AR97" s="31">
        <f t="shared" si="178"/>
        <v>4143</v>
      </c>
      <c r="AS97" s="31">
        <f>SUM(AS98:AS99)</f>
        <v>1527</v>
      </c>
      <c r="AT97" s="31">
        <f>SUM(AT98:AT99)</f>
        <v>2616</v>
      </c>
      <c r="AU97" s="31">
        <f>SUM(AU98:AU99)</f>
        <v>0</v>
      </c>
      <c r="AV97" s="31">
        <f t="shared" si="161"/>
        <v>11587</v>
      </c>
      <c r="AW97" s="31">
        <f>SUM(AW98:AW99)</f>
        <v>4870</v>
      </c>
      <c r="AX97" s="31">
        <f>SUM(AX98:AX99)</f>
        <v>6717</v>
      </c>
      <c r="AY97" s="31">
        <f>SUM(AY98:AY99)</f>
        <v>0</v>
      </c>
      <c r="AZ97" s="31">
        <f t="shared" si="192"/>
        <v>4841</v>
      </c>
      <c r="BA97" s="31">
        <f>SUM(BA98:BA99)</f>
        <v>1838</v>
      </c>
      <c r="BB97" s="31">
        <f>SUM(BB98:BB99)</f>
        <v>3003</v>
      </c>
      <c r="BC97" s="31">
        <f>SUM(BC98:BC99)</f>
        <v>0</v>
      </c>
      <c r="BD97" s="31">
        <f t="shared" si="179"/>
        <v>4817</v>
      </c>
      <c r="BE97" s="31">
        <f>SUM(BE98:BE99)</f>
        <v>1782</v>
      </c>
      <c r="BF97" s="31">
        <f>SUM(BF98:BF99)</f>
        <v>3035</v>
      </c>
      <c r="BG97" s="31">
        <f>SUM(BG98:BG99)</f>
        <v>0</v>
      </c>
      <c r="BH97" s="31">
        <f t="shared" si="180"/>
        <v>7709</v>
      </c>
      <c r="BI97" s="31">
        <f>SUM(BI98:BI99)</f>
        <v>2439</v>
      </c>
      <c r="BJ97" s="31">
        <f>SUM(BJ98:BJ99)</f>
        <v>5270</v>
      </c>
      <c r="BK97" s="31">
        <f>SUM(BK98:BK99)</f>
        <v>0</v>
      </c>
      <c r="BL97" s="31">
        <f t="shared" si="162"/>
        <v>17367</v>
      </c>
      <c r="BM97" s="31">
        <f>SUM(BM98:BM99)</f>
        <v>6059</v>
      </c>
      <c r="BN97" s="31">
        <f>SUM(BN98:BN99)</f>
        <v>11308</v>
      </c>
      <c r="BO97" s="31">
        <f>SUM(BO98:BO99)</f>
        <v>0</v>
      </c>
      <c r="BP97" s="31">
        <f t="shared" si="194"/>
        <v>80434</v>
      </c>
      <c r="BQ97" s="31">
        <f>SUM(BQ98:BQ99)</f>
        <v>36809</v>
      </c>
      <c r="BR97" s="31">
        <f>SUM(BR98:BR99)</f>
        <v>43625</v>
      </c>
      <c r="BS97" s="31">
        <f>SUM(BS98:BS99)</f>
        <v>0</v>
      </c>
    </row>
    <row r="98" spans="1:71" s="3" customFormat="1" ht="15" customHeight="1" x14ac:dyDescent="0.3">
      <c r="A98" s="35"/>
      <c r="B98" s="33"/>
      <c r="C98" s="37" t="s">
        <v>88</v>
      </c>
      <c r="D98" s="31">
        <f t="shared" si="186"/>
        <v>0</v>
      </c>
      <c r="E98" s="31">
        <v>0</v>
      </c>
      <c r="F98" s="58">
        <v>0</v>
      </c>
      <c r="G98" s="58">
        <v>0</v>
      </c>
      <c r="H98" s="31">
        <f t="shared" si="173"/>
        <v>0</v>
      </c>
      <c r="I98" s="31">
        <v>0</v>
      </c>
      <c r="J98" s="58">
        <v>0</v>
      </c>
      <c r="K98" s="58">
        <v>0</v>
      </c>
      <c r="L98" s="31">
        <f t="shared" si="174"/>
        <v>0</v>
      </c>
      <c r="M98" s="31">
        <v>0</v>
      </c>
      <c r="N98" s="58">
        <v>0</v>
      </c>
      <c r="O98" s="58">
        <v>0</v>
      </c>
      <c r="P98" s="31">
        <f t="shared" si="159"/>
        <v>0</v>
      </c>
      <c r="Q98" s="31">
        <f t="shared" ref="Q98:S100" si="196">+E98+I98+M98</f>
        <v>0</v>
      </c>
      <c r="R98" s="31">
        <f t="shared" si="196"/>
        <v>0</v>
      </c>
      <c r="S98" s="31">
        <f t="shared" si="196"/>
        <v>0</v>
      </c>
      <c r="T98" s="31">
        <f t="shared" si="188"/>
        <v>0</v>
      </c>
      <c r="U98" s="31">
        <v>0</v>
      </c>
      <c r="V98" s="58">
        <v>0</v>
      </c>
      <c r="W98" s="58">
        <v>0</v>
      </c>
      <c r="X98" s="31">
        <f t="shared" si="175"/>
        <v>0</v>
      </c>
      <c r="Y98" s="31">
        <v>0</v>
      </c>
      <c r="Z98" s="58">
        <v>0</v>
      </c>
      <c r="AA98" s="58">
        <v>0</v>
      </c>
      <c r="AB98" s="31">
        <f t="shared" si="176"/>
        <v>0</v>
      </c>
      <c r="AC98" s="31">
        <v>0</v>
      </c>
      <c r="AD98" s="58">
        <v>0</v>
      </c>
      <c r="AE98" s="58">
        <v>0</v>
      </c>
      <c r="AF98" s="31">
        <f t="shared" si="160"/>
        <v>0</v>
      </c>
      <c r="AG98" s="31">
        <f t="shared" ref="AG98:AI100" si="197">+U98+Y98+AC98</f>
        <v>0</v>
      </c>
      <c r="AH98" s="31">
        <f t="shared" si="197"/>
        <v>0</v>
      </c>
      <c r="AI98" s="31">
        <f t="shared" si="197"/>
        <v>0</v>
      </c>
      <c r="AJ98" s="31">
        <f t="shared" si="190"/>
        <v>0</v>
      </c>
      <c r="AK98" s="31">
        <v>0</v>
      </c>
      <c r="AL98" s="58">
        <v>0</v>
      </c>
      <c r="AM98" s="58">
        <v>0</v>
      </c>
      <c r="AN98" s="31">
        <f t="shared" si="177"/>
        <v>0</v>
      </c>
      <c r="AO98" s="31">
        <v>0</v>
      </c>
      <c r="AP98" s="58">
        <v>0</v>
      </c>
      <c r="AQ98" s="58">
        <v>0</v>
      </c>
      <c r="AR98" s="31">
        <f t="shared" si="178"/>
        <v>0</v>
      </c>
      <c r="AS98" s="31">
        <v>0</v>
      </c>
      <c r="AT98" s="58">
        <v>0</v>
      </c>
      <c r="AU98" s="58">
        <v>0</v>
      </c>
      <c r="AV98" s="31">
        <f t="shared" si="161"/>
        <v>0</v>
      </c>
      <c r="AW98" s="31">
        <f t="shared" ref="AW98:AY100" si="198">+AK98+AO98+AS98</f>
        <v>0</v>
      </c>
      <c r="AX98" s="31">
        <f t="shared" si="198"/>
        <v>0</v>
      </c>
      <c r="AY98" s="31">
        <f t="shared" si="198"/>
        <v>0</v>
      </c>
      <c r="AZ98" s="31">
        <f t="shared" si="192"/>
        <v>0</v>
      </c>
      <c r="BA98" s="31">
        <v>0</v>
      </c>
      <c r="BB98" s="58">
        <v>0</v>
      </c>
      <c r="BC98" s="58">
        <v>0</v>
      </c>
      <c r="BD98" s="31">
        <f t="shared" si="179"/>
        <v>0</v>
      </c>
      <c r="BE98" s="31">
        <v>0</v>
      </c>
      <c r="BF98" s="58">
        <v>0</v>
      </c>
      <c r="BG98" s="58">
        <v>0</v>
      </c>
      <c r="BH98" s="31">
        <f t="shared" si="180"/>
        <v>0</v>
      </c>
      <c r="BI98" s="31">
        <v>0</v>
      </c>
      <c r="BJ98" s="58">
        <v>0</v>
      </c>
      <c r="BK98" s="58">
        <v>0</v>
      </c>
      <c r="BL98" s="31">
        <f t="shared" si="162"/>
        <v>0</v>
      </c>
      <c r="BM98" s="31">
        <f t="shared" ref="BM98:BO100" si="199">+BA98+BE98+BI98</f>
        <v>0</v>
      </c>
      <c r="BN98" s="31">
        <f t="shared" si="199"/>
        <v>0</v>
      </c>
      <c r="BO98" s="31">
        <f t="shared" si="199"/>
        <v>0</v>
      </c>
      <c r="BP98" s="31">
        <f t="shared" si="194"/>
        <v>0</v>
      </c>
      <c r="BQ98" s="31">
        <f t="shared" ref="BQ98:BS100" si="200">+Q98+AG98+AW98+BM98</f>
        <v>0</v>
      </c>
      <c r="BR98" s="31">
        <f t="shared" si="200"/>
        <v>0</v>
      </c>
      <c r="BS98" s="31">
        <f t="shared" si="200"/>
        <v>0</v>
      </c>
    </row>
    <row r="99" spans="1:71" s="3" customFormat="1" ht="15" customHeight="1" x14ac:dyDescent="0.3">
      <c r="A99" s="35"/>
      <c r="B99" s="33"/>
      <c r="C99" s="37" t="s">
        <v>89</v>
      </c>
      <c r="D99" s="31">
        <f t="shared" si="186"/>
        <v>6268</v>
      </c>
      <c r="E99" s="31">
        <v>3696</v>
      </c>
      <c r="F99" s="58">
        <v>2572</v>
      </c>
      <c r="G99" s="58">
        <v>0</v>
      </c>
      <c r="H99" s="31">
        <f t="shared" si="173"/>
        <v>3372</v>
      </c>
      <c r="I99" s="31">
        <v>1616</v>
      </c>
      <c r="J99" s="58">
        <v>1756</v>
      </c>
      <c r="K99" s="58">
        <v>0</v>
      </c>
      <c r="L99" s="31">
        <f t="shared" si="174"/>
        <v>4394</v>
      </c>
      <c r="M99" s="31">
        <v>2244</v>
      </c>
      <c r="N99" s="58">
        <v>2150</v>
      </c>
      <c r="O99" s="58">
        <v>0</v>
      </c>
      <c r="P99" s="31">
        <f t="shared" si="159"/>
        <v>14034</v>
      </c>
      <c r="Q99" s="31">
        <f t="shared" si="196"/>
        <v>7556</v>
      </c>
      <c r="R99" s="31">
        <f t="shared" si="196"/>
        <v>6478</v>
      </c>
      <c r="S99" s="31">
        <f t="shared" si="196"/>
        <v>0</v>
      </c>
      <c r="T99" s="31">
        <f t="shared" si="188"/>
        <v>10846</v>
      </c>
      <c r="U99" s="31">
        <v>6200</v>
      </c>
      <c r="V99" s="58">
        <v>4646</v>
      </c>
      <c r="W99" s="58">
        <v>0</v>
      </c>
      <c r="X99" s="31">
        <f t="shared" si="175"/>
        <v>19612</v>
      </c>
      <c r="Y99" s="31">
        <v>9196</v>
      </c>
      <c r="Z99" s="58">
        <v>10416</v>
      </c>
      <c r="AA99" s="58">
        <v>0</v>
      </c>
      <c r="AB99" s="31">
        <f t="shared" si="176"/>
        <v>6988</v>
      </c>
      <c r="AC99" s="31">
        <v>2928</v>
      </c>
      <c r="AD99" s="58">
        <v>4060</v>
      </c>
      <c r="AE99" s="58">
        <v>0</v>
      </c>
      <c r="AF99" s="31">
        <f t="shared" si="160"/>
        <v>37446</v>
      </c>
      <c r="AG99" s="31">
        <f t="shared" si="197"/>
        <v>18324</v>
      </c>
      <c r="AH99" s="31">
        <f t="shared" si="197"/>
        <v>19122</v>
      </c>
      <c r="AI99" s="31">
        <f t="shared" si="197"/>
        <v>0</v>
      </c>
      <c r="AJ99" s="31">
        <f t="shared" si="190"/>
        <v>3952</v>
      </c>
      <c r="AK99" s="31">
        <v>1933</v>
      </c>
      <c r="AL99" s="58">
        <v>2019</v>
      </c>
      <c r="AM99" s="58">
        <v>0</v>
      </c>
      <c r="AN99" s="31">
        <f t="shared" si="177"/>
        <v>3492</v>
      </c>
      <c r="AO99" s="31">
        <v>1410</v>
      </c>
      <c r="AP99" s="58">
        <v>2082</v>
      </c>
      <c r="AQ99" s="58">
        <v>0</v>
      </c>
      <c r="AR99" s="31">
        <f t="shared" si="178"/>
        <v>4143</v>
      </c>
      <c r="AS99" s="31">
        <v>1527</v>
      </c>
      <c r="AT99" s="58">
        <v>2616</v>
      </c>
      <c r="AU99" s="58">
        <v>0</v>
      </c>
      <c r="AV99" s="31">
        <f t="shared" si="161"/>
        <v>11587</v>
      </c>
      <c r="AW99" s="31">
        <f t="shared" si="198"/>
        <v>4870</v>
      </c>
      <c r="AX99" s="31">
        <f t="shared" si="198"/>
        <v>6717</v>
      </c>
      <c r="AY99" s="31">
        <f t="shared" si="198"/>
        <v>0</v>
      </c>
      <c r="AZ99" s="31">
        <f t="shared" si="192"/>
        <v>4841</v>
      </c>
      <c r="BA99" s="31">
        <v>1838</v>
      </c>
      <c r="BB99" s="58">
        <v>3003</v>
      </c>
      <c r="BC99" s="58">
        <v>0</v>
      </c>
      <c r="BD99" s="31">
        <f t="shared" si="179"/>
        <v>4817</v>
      </c>
      <c r="BE99" s="31">
        <v>1782</v>
      </c>
      <c r="BF99" s="58">
        <v>3035</v>
      </c>
      <c r="BG99" s="58">
        <v>0</v>
      </c>
      <c r="BH99" s="31">
        <f t="shared" si="180"/>
        <v>7709</v>
      </c>
      <c r="BI99" s="31">
        <v>2439</v>
      </c>
      <c r="BJ99" s="58">
        <v>5270</v>
      </c>
      <c r="BK99" s="58">
        <v>0</v>
      </c>
      <c r="BL99" s="31">
        <f t="shared" si="162"/>
        <v>17367</v>
      </c>
      <c r="BM99" s="31">
        <f t="shared" si="199"/>
        <v>6059</v>
      </c>
      <c r="BN99" s="31">
        <f t="shared" si="199"/>
        <v>11308</v>
      </c>
      <c r="BO99" s="31">
        <f t="shared" si="199"/>
        <v>0</v>
      </c>
      <c r="BP99" s="31">
        <f t="shared" si="194"/>
        <v>80434</v>
      </c>
      <c r="BQ99" s="31">
        <f t="shared" si="200"/>
        <v>36809</v>
      </c>
      <c r="BR99" s="31">
        <f t="shared" si="200"/>
        <v>43625</v>
      </c>
      <c r="BS99" s="31">
        <f t="shared" si="200"/>
        <v>0</v>
      </c>
    </row>
    <row r="100" spans="1:71" s="3" customFormat="1" ht="15" customHeight="1" x14ac:dyDescent="0.3">
      <c r="A100" s="35"/>
      <c r="B100" s="33"/>
      <c r="C100" s="34" t="s">
        <v>90</v>
      </c>
      <c r="D100" s="31">
        <f t="shared" si="186"/>
        <v>287925</v>
      </c>
      <c r="E100" s="31">
        <v>138228</v>
      </c>
      <c r="F100" s="58">
        <v>149697</v>
      </c>
      <c r="G100" s="58">
        <v>0</v>
      </c>
      <c r="H100" s="31">
        <f t="shared" si="173"/>
        <v>154971</v>
      </c>
      <c r="I100" s="31">
        <v>70741</v>
      </c>
      <c r="J100" s="58">
        <v>84230</v>
      </c>
      <c r="K100" s="58">
        <v>0</v>
      </c>
      <c r="L100" s="31">
        <f t="shared" si="174"/>
        <v>186789</v>
      </c>
      <c r="M100" s="31">
        <v>77218</v>
      </c>
      <c r="N100" s="58">
        <v>109571</v>
      </c>
      <c r="O100" s="58">
        <v>0</v>
      </c>
      <c r="P100" s="31">
        <f t="shared" si="159"/>
        <v>629685</v>
      </c>
      <c r="Q100" s="31">
        <f t="shared" si="196"/>
        <v>286187</v>
      </c>
      <c r="R100" s="31">
        <f t="shared" si="196"/>
        <v>343498</v>
      </c>
      <c r="S100" s="31">
        <f t="shared" si="196"/>
        <v>0</v>
      </c>
      <c r="T100" s="31">
        <f t="shared" si="188"/>
        <v>342169</v>
      </c>
      <c r="U100" s="31">
        <v>135603</v>
      </c>
      <c r="V100" s="58">
        <v>206566</v>
      </c>
      <c r="W100" s="58">
        <v>0</v>
      </c>
      <c r="X100" s="31">
        <f t="shared" si="175"/>
        <v>528490</v>
      </c>
      <c r="Y100" s="31">
        <v>235067</v>
      </c>
      <c r="Z100" s="58">
        <v>293423</v>
      </c>
      <c r="AA100" s="58">
        <v>0</v>
      </c>
      <c r="AB100" s="31">
        <f t="shared" si="176"/>
        <v>312693</v>
      </c>
      <c r="AC100" s="31">
        <v>165742</v>
      </c>
      <c r="AD100" s="58">
        <v>146951</v>
      </c>
      <c r="AE100" s="58">
        <v>0</v>
      </c>
      <c r="AF100" s="31">
        <f t="shared" si="160"/>
        <v>1183352</v>
      </c>
      <c r="AG100" s="31">
        <f t="shared" si="197"/>
        <v>536412</v>
      </c>
      <c r="AH100" s="31">
        <f t="shared" si="197"/>
        <v>646940</v>
      </c>
      <c r="AI100" s="31">
        <f t="shared" si="197"/>
        <v>0</v>
      </c>
      <c r="AJ100" s="31">
        <f t="shared" si="190"/>
        <v>204790</v>
      </c>
      <c r="AK100" s="31">
        <v>98940</v>
      </c>
      <c r="AL100" s="58">
        <v>105850</v>
      </c>
      <c r="AM100" s="58">
        <v>0</v>
      </c>
      <c r="AN100" s="31">
        <f t="shared" si="177"/>
        <v>205891</v>
      </c>
      <c r="AO100" s="31">
        <v>99202</v>
      </c>
      <c r="AP100" s="58">
        <v>106689</v>
      </c>
      <c r="AQ100" s="58">
        <v>0</v>
      </c>
      <c r="AR100" s="31">
        <f t="shared" si="178"/>
        <v>178037</v>
      </c>
      <c r="AS100" s="31">
        <v>85663</v>
      </c>
      <c r="AT100" s="58">
        <v>92374</v>
      </c>
      <c r="AU100" s="58">
        <v>0</v>
      </c>
      <c r="AV100" s="31">
        <f t="shared" si="161"/>
        <v>588718</v>
      </c>
      <c r="AW100" s="31">
        <f t="shared" si="198"/>
        <v>283805</v>
      </c>
      <c r="AX100" s="31">
        <f t="shared" si="198"/>
        <v>304913</v>
      </c>
      <c r="AY100" s="31">
        <f t="shared" si="198"/>
        <v>0</v>
      </c>
      <c r="AZ100" s="31">
        <f t="shared" si="192"/>
        <v>192891</v>
      </c>
      <c r="BA100" s="31">
        <v>91172</v>
      </c>
      <c r="BB100" s="58">
        <v>101719</v>
      </c>
      <c r="BC100" s="58">
        <v>0</v>
      </c>
      <c r="BD100" s="31">
        <f t="shared" si="179"/>
        <v>159477</v>
      </c>
      <c r="BE100" s="31">
        <v>81049</v>
      </c>
      <c r="BF100" s="58">
        <v>78428</v>
      </c>
      <c r="BG100" s="58">
        <v>0</v>
      </c>
      <c r="BH100" s="31">
        <f t="shared" si="180"/>
        <v>258547</v>
      </c>
      <c r="BI100" s="31">
        <v>104504</v>
      </c>
      <c r="BJ100" s="58">
        <v>154043</v>
      </c>
      <c r="BK100" s="58">
        <v>0</v>
      </c>
      <c r="BL100" s="31">
        <f t="shared" si="162"/>
        <v>610915</v>
      </c>
      <c r="BM100" s="31">
        <f t="shared" si="199"/>
        <v>276725</v>
      </c>
      <c r="BN100" s="31">
        <f t="shared" si="199"/>
        <v>334190</v>
      </c>
      <c r="BO100" s="31">
        <f t="shared" si="199"/>
        <v>0</v>
      </c>
      <c r="BP100" s="31">
        <f t="shared" si="194"/>
        <v>3012670</v>
      </c>
      <c r="BQ100" s="31">
        <f t="shared" si="200"/>
        <v>1383129</v>
      </c>
      <c r="BR100" s="31">
        <f t="shared" si="200"/>
        <v>1629541</v>
      </c>
      <c r="BS100" s="31">
        <f t="shared" si="200"/>
        <v>0</v>
      </c>
    </row>
    <row r="101" spans="1:71" s="3" customFormat="1" ht="15" customHeight="1" x14ac:dyDescent="0.3">
      <c r="A101" s="35"/>
      <c r="B101" s="33"/>
      <c r="C101" s="34" t="s">
        <v>91</v>
      </c>
      <c r="D101" s="31">
        <f t="shared" si="168"/>
        <v>56948</v>
      </c>
      <c r="E101" s="31">
        <f>SUM(E102:E103)</f>
        <v>27321</v>
      </c>
      <c r="F101" s="31">
        <f>SUM(F102:F103)</f>
        <v>29627</v>
      </c>
      <c r="G101" s="31">
        <f>SUM(G102:G103)</f>
        <v>0</v>
      </c>
      <c r="H101" s="31">
        <f t="shared" si="173"/>
        <v>39700</v>
      </c>
      <c r="I101" s="31">
        <f>SUM(I102:I103)</f>
        <v>18204</v>
      </c>
      <c r="J101" s="31">
        <f>SUM(J102:J103)</f>
        <v>21496</v>
      </c>
      <c r="K101" s="31">
        <f>SUM(K102:K103)</f>
        <v>0</v>
      </c>
      <c r="L101" s="31">
        <f t="shared" si="174"/>
        <v>47837</v>
      </c>
      <c r="M101" s="31">
        <f>SUM(M102:M103)</f>
        <v>25009</v>
      </c>
      <c r="N101" s="31">
        <f>SUM(N102:N103)</f>
        <v>22828</v>
      </c>
      <c r="O101" s="31">
        <f>SUM(O102:O103)</f>
        <v>0</v>
      </c>
      <c r="P101" s="31">
        <f t="shared" si="159"/>
        <v>144485</v>
      </c>
      <c r="Q101" s="31">
        <f>SUM(Q102:Q103)</f>
        <v>70534</v>
      </c>
      <c r="R101" s="31">
        <f>SUM(R102:R103)</f>
        <v>73951</v>
      </c>
      <c r="S101" s="31">
        <f>SUM(S102:S103)</f>
        <v>0</v>
      </c>
      <c r="T101" s="31">
        <f t="shared" si="169"/>
        <v>78547</v>
      </c>
      <c r="U101" s="31">
        <f>SUM(U102:U103)</f>
        <v>36358</v>
      </c>
      <c r="V101" s="31">
        <f>SUM(V102:V103)</f>
        <v>42189</v>
      </c>
      <c r="W101" s="31">
        <f>SUM(W102:W103)</f>
        <v>0</v>
      </c>
      <c r="X101" s="31">
        <f t="shared" si="175"/>
        <v>89449</v>
      </c>
      <c r="Y101" s="31">
        <f>SUM(Y102:Y103)</f>
        <v>43483</v>
      </c>
      <c r="Z101" s="31">
        <f>SUM(Z102:Z103)</f>
        <v>45966</v>
      </c>
      <c r="AA101" s="31">
        <f>SUM(AA102:AA103)</f>
        <v>0</v>
      </c>
      <c r="AB101" s="31">
        <f t="shared" si="176"/>
        <v>58310</v>
      </c>
      <c r="AC101" s="31">
        <f>SUM(AC102:AC103)</f>
        <v>28795</v>
      </c>
      <c r="AD101" s="31">
        <f>SUM(AD102:AD103)</f>
        <v>29515</v>
      </c>
      <c r="AE101" s="31">
        <f>SUM(AE102:AE103)</f>
        <v>0</v>
      </c>
      <c r="AF101" s="31">
        <f t="shared" si="160"/>
        <v>226306</v>
      </c>
      <c r="AG101" s="31">
        <f>SUM(AG102:AG103)</f>
        <v>108636</v>
      </c>
      <c r="AH101" s="31">
        <f>SUM(AH102:AH103)</f>
        <v>117670</v>
      </c>
      <c r="AI101" s="31">
        <f>SUM(AI102:AI103)</f>
        <v>0</v>
      </c>
      <c r="AJ101" s="31">
        <f t="shared" si="170"/>
        <v>38966</v>
      </c>
      <c r="AK101" s="31">
        <f>SUM(AK102:AK103)</f>
        <v>19727</v>
      </c>
      <c r="AL101" s="31">
        <f>SUM(AL102:AL103)</f>
        <v>19239</v>
      </c>
      <c r="AM101" s="31">
        <f>SUM(AM102:AM103)</f>
        <v>0</v>
      </c>
      <c r="AN101" s="31">
        <f t="shared" si="177"/>
        <v>37819</v>
      </c>
      <c r="AO101" s="31">
        <f>SUM(AO102:AO103)</f>
        <v>18808</v>
      </c>
      <c r="AP101" s="31">
        <f>SUM(AP102:AP103)</f>
        <v>19011</v>
      </c>
      <c r="AQ101" s="31">
        <f>SUM(AQ102:AQ103)</f>
        <v>0</v>
      </c>
      <c r="AR101" s="31">
        <f t="shared" si="178"/>
        <v>37113</v>
      </c>
      <c r="AS101" s="31">
        <f>SUM(AS102:AS103)</f>
        <v>18681</v>
      </c>
      <c r="AT101" s="31">
        <f>SUM(AT102:AT103)</f>
        <v>18432</v>
      </c>
      <c r="AU101" s="31">
        <f>SUM(AU102:AU103)</f>
        <v>0</v>
      </c>
      <c r="AV101" s="31">
        <f t="shared" si="161"/>
        <v>113898</v>
      </c>
      <c r="AW101" s="31">
        <f>SUM(AW102:AW103)</f>
        <v>57216</v>
      </c>
      <c r="AX101" s="31">
        <f>SUM(AX102:AX103)</f>
        <v>56682</v>
      </c>
      <c r="AY101" s="31">
        <f>SUM(AY102:AY103)</f>
        <v>0</v>
      </c>
      <c r="AZ101" s="31">
        <f t="shared" si="171"/>
        <v>45746</v>
      </c>
      <c r="BA101" s="31">
        <f>SUM(BA102:BA103)</f>
        <v>20068</v>
      </c>
      <c r="BB101" s="31">
        <f>SUM(BB102:BB103)</f>
        <v>25678</v>
      </c>
      <c r="BC101" s="31">
        <f>SUM(BC102:BC103)</f>
        <v>0</v>
      </c>
      <c r="BD101" s="31">
        <f t="shared" si="179"/>
        <v>40599</v>
      </c>
      <c r="BE101" s="31">
        <f>SUM(BE102:BE103)</f>
        <v>22094</v>
      </c>
      <c r="BF101" s="31">
        <f>SUM(BF102:BF103)</f>
        <v>18505</v>
      </c>
      <c r="BG101" s="31">
        <f>SUM(BG102:BG103)</f>
        <v>0</v>
      </c>
      <c r="BH101" s="31">
        <f t="shared" si="180"/>
        <v>57863</v>
      </c>
      <c r="BI101" s="31">
        <f>SUM(BI102:BI103)</f>
        <v>27502</v>
      </c>
      <c r="BJ101" s="31">
        <f>SUM(BJ102:BJ103)</f>
        <v>30361</v>
      </c>
      <c r="BK101" s="31">
        <f>SUM(BK102:BK103)</f>
        <v>0</v>
      </c>
      <c r="BL101" s="31">
        <f t="shared" si="162"/>
        <v>144208</v>
      </c>
      <c r="BM101" s="31">
        <f>SUM(BM102:BM103)</f>
        <v>69664</v>
      </c>
      <c r="BN101" s="31">
        <f>SUM(BN102:BN103)</f>
        <v>74544</v>
      </c>
      <c r="BO101" s="31">
        <f>SUM(BO102:BO103)</f>
        <v>0</v>
      </c>
      <c r="BP101" s="31">
        <f t="shared" si="172"/>
        <v>628897</v>
      </c>
      <c r="BQ101" s="31">
        <f>SUM(BQ102:BQ103)</f>
        <v>306050</v>
      </c>
      <c r="BR101" s="31">
        <f>SUM(BR102:BR103)</f>
        <v>322847</v>
      </c>
      <c r="BS101" s="31">
        <f>SUM(BS102:BS103)</f>
        <v>0</v>
      </c>
    </row>
    <row r="102" spans="1:71" s="3" customFormat="1" ht="15" customHeight="1" x14ac:dyDescent="0.3">
      <c r="A102" s="35"/>
      <c r="B102" s="33"/>
      <c r="C102" s="37" t="s">
        <v>92</v>
      </c>
      <c r="D102" s="31">
        <f>SUM(E102:G102)</f>
        <v>0</v>
      </c>
      <c r="E102" s="31">
        <v>0</v>
      </c>
      <c r="F102" s="58">
        <v>0</v>
      </c>
      <c r="G102" s="58">
        <v>0</v>
      </c>
      <c r="H102" s="31">
        <f>SUM(I102:K102)</f>
        <v>0</v>
      </c>
      <c r="I102" s="31">
        <v>0</v>
      </c>
      <c r="J102" s="58">
        <v>0</v>
      </c>
      <c r="K102" s="58">
        <v>0</v>
      </c>
      <c r="L102" s="31">
        <f>SUM(M102:O102)</f>
        <v>0</v>
      </c>
      <c r="M102" s="31">
        <v>0</v>
      </c>
      <c r="N102" s="58">
        <v>0</v>
      </c>
      <c r="O102" s="58">
        <v>0</v>
      </c>
      <c r="P102" s="31">
        <f>SUM(Q102:S102)</f>
        <v>0</v>
      </c>
      <c r="Q102" s="31">
        <f t="shared" ref="Q102:S103" si="201">+E102+I102+M102</f>
        <v>0</v>
      </c>
      <c r="R102" s="31">
        <f t="shared" si="201"/>
        <v>0</v>
      </c>
      <c r="S102" s="31">
        <f t="shared" si="201"/>
        <v>0</v>
      </c>
      <c r="T102" s="31">
        <f>SUM(U102:W102)</f>
        <v>0</v>
      </c>
      <c r="U102" s="31">
        <v>0</v>
      </c>
      <c r="V102" s="58">
        <v>0</v>
      </c>
      <c r="W102" s="58">
        <v>0</v>
      </c>
      <c r="X102" s="31">
        <f>SUM(Y102:AA102)</f>
        <v>0</v>
      </c>
      <c r="Y102" s="31">
        <v>0</v>
      </c>
      <c r="Z102" s="58">
        <v>0</v>
      </c>
      <c r="AA102" s="58">
        <v>0</v>
      </c>
      <c r="AB102" s="31">
        <f>SUM(AC102:AE102)</f>
        <v>0</v>
      </c>
      <c r="AC102" s="31">
        <v>0</v>
      </c>
      <c r="AD102" s="58">
        <v>0</v>
      </c>
      <c r="AE102" s="58">
        <v>0</v>
      </c>
      <c r="AF102" s="31">
        <f>SUM(AG102:AI102)</f>
        <v>0</v>
      </c>
      <c r="AG102" s="31">
        <f t="shared" ref="AG102:AI103" si="202">+U102+Y102+AC102</f>
        <v>0</v>
      </c>
      <c r="AH102" s="31">
        <f t="shared" si="202"/>
        <v>0</v>
      </c>
      <c r="AI102" s="31">
        <f t="shared" si="202"/>
        <v>0</v>
      </c>
      <c r="AJ102" s="31">
        <f>SUM(AK102:AM102)</f>
        <v>0</v>
      </c>
      <c r="AK102" s="31">
        <v>0</v>
      </c>
      <c r="AL102" s="58">
        <v>0</v>
      </c>
      <c r="AM102" s="58">
        <v>0</v>
      </c>
      <c r="AN102" s="31">
        <f>SUM(AO102:AQ102)</f>
        <v>0</v>
      </c>
      <c r="AO102" s="31">
        <v>0</v>
      </c>
      <c r="AP102" s="58">
        <v>0</v>
      </c>
      <c r="AQ102" s="58">
        <v>0</v>
      </c>
      <c r="AR102" s="31">
        <f>SUM(AS102:AU102)</f>
        <v>0</v>
      </c>
      <c r="AS102" s="31">
        <v>0</v>
      </c>
      <c r="AT102" s="58">
        <v>0</v>
      </c>
      <c r="AU102" s="58">
        <v>0</v>
      </c>
      <c r="AV102" s="31">
        <f>SUM(AW102:AY102)</f>
        <v>0</v>
      </c>
      <c r="AW102" s="31">
        <f t="shared" ref="AW102:AY103" si="203">+AK102+AO102+AS102</f>
        <v>0</v>
      </c>
      <c r="AX102" s="31">
        <f t="shared" si="203"/>
        <v>0</v>
      </c>
      <c r="AY102" s="31">
        <f t="shared" si="203"/>
        <v>0</v>
      </c>
      <c r="AZ102" s="31">
        <f>SUM(BA102:BC102)</f>
        <v>0</v>
      </c>
      <c r="BA102" s="31">
        <v>0</v>
      </c>
      <c r="BB102" s="58">
        <v>0</v>
      </c>
      <c r="BC102" s="58">
        <v>0</v>
      </c>
      <c r="BD102" s="31">
        <f>SUM(BE102:BG102)</f>
        <v>0</v>
      </c>
      <c r="BE102" s="31">
        <v>0</v>
      </c>
      <c r="BF102" s="58">
        <v>0</v>
      </c>
      <c r="BG102" s="58">
        <v>0</v>
      </c>
      <c r="BH102" s="31">
        <f>SUM(BI102:BK102)</f>
        <v>0</v>
      </c>
      <c r="BI102" s="31">
        <v>0</v>
      </c>
      <c r="BJ102" s="58">
        <v>0</v>
      </c>
      <c r="BK102" s="58">
        <v>0</v>
      </c>
      <c r="BL102" s="31">
        <f>SUM(BM102:BO102)</f>
        <v>0</v>
      </c>
      <c r="BM102" s="31">
        <f t="shared" ref="BM102:BO103" si="204">+BA102+BE102+BI102</f>
        <v>0</v>
      </c>
      <c r="BN102" s="31">
        <f t="shared" si="204"/>
        <v>0</v>
      </c>
      <c r="BO102" s="31">
        <f t="shared" si="204"/>
        <v>0</v>
      </c>
      <c r="BP102" s="31">
        <f>SUM(BQ102:BS102)</f>
        <v>0</v>
      </c>
      <c r="BQ102" s="31">
        <f t="shared" ref="BQ102:BS103" si="205">+Q102+AG102+AW102+BM102</f>
        <v>0</v>
      </c>
      <c r="BR102" s="31">
        <f t="shared" si="205"/>
        <v>0</v>
      </c>
      <c r="BS102" s="31">
        <f t="shared" si="205"/>
        <v>0</v>
      </c>
    </row>
    <row r="103" spans="1:71" s="3" customFormat="1" ht="15" customHeight="1" x14ac:dyDescent="0.3">
      <c r="A103" s="35"/>
      <c r="B103" s="33"/>
      <c r="C103" s="37" t="s">
        <v>93</v>
      </c>
      <c r="D103" s="31">
        <f>SUM(E103:G103)</f>
        <v>56948</v>
      </c>
      <c r="E103" s="31">
        <v>27321</v>
      </c>
      <c r="F103" s="58">
        <v>29627</v>
      </c>
      <c r="G103" s="58">
        <v>0</v>
      </c>
      <c r="H103" s="31">
        <f>SUM(I103:K103)</f>
        <v>39700</v>
      </c>
      <c r="I103" s="31">
        <v>18204</v>
      </c>
      <c r="J103" s="58">
        <v>21496</v>
      </c>
      <c r="K103" s="58">
        <v>0</v>
      </c>
      <c r="L103" s="31">
        <f>SUM(M103:O103)</f>
        <v>47837</v>
      </c>
      <c r="M103" s="31">
        <v>25009</v>
      </c>
      <c r="N103" s="58">
        <v>22828</v>
      </c>
      <c r="O103" s="58">
        <v>0</v>
      </c>
      <c r="P103" s="31">
        <f>SUM(Q103:S103)</f>
        <v>144485</v>
      </c>
      <c r="Q103" s="31">
        <f t="shared" si="201"/>
        <v>70534</v>
      </c>
      <c r="R103" s="31">
        <f t="shared" si="201"/>
        <v>73951</v>
      </c>
      <c r="S103" s="31">
        <f t="shared" si="201"/>
        <v>0</v>
      </c>
      <c r="T103" s="31">
        <f>SUM(U103:W103)</f>
        <v>78547</v>
      </c>
      <c r="U103" s="31">
        <v>36358</v>
      </c>
      <c r="V103" s="58">
        <v>42189</v>
      </c>
      <c r="W103" s="58">
        <v>0</v>
      </c>
      <c r="X103" s="31">
        <f>SUM(Y103:AA103)</f>
        <v>89449</v>
      </c>
      <c r="Y103" s="31">
        <v>43483</v>
      </c>
      <c r="Z103" s="58">
        <v>45966</v>
      </c>
      <c r="AA103" s="58">
        <v>0</v>
      </c>
      <c r="AB103" s="31">
        <f>SUM(AC103:AE103)</f>
        <v>58310</v>
      </c>
      <c r="AC103" s="31">
        <v>28795</v>
      </c>
      <c r="AD103" s="58">
        <v>29515</v>
      </c>
      <c r="AE103" s="58">
        <v>0</v>
      </c>
      <c r="AF103" s="31">
        <f>SUM(AG103:AI103)</f>
        <v>226306</v>
      </c>
      <c r="AG103" s="31">
        <f t="shared" si="202"/>
        <v>108636</v>
      </c>
      <c r="AH103" s="31">
        <f t="shared" si="202"/>
        <v>117670</v>
      </c>
      <c r="AI103" s="31">
        <f t="shared" si="202"/>
        <v>0</v>
      </c>
      <c r="AJ103" s="31">
        <f>SUM(AK103:AM103)</f>
        <v>38966</v>
      </c>
      <c r="AK103" s="31">
        <v>19727</v>
      </c>
      <c r="AL103" s="58">
        <v>19239</v>
      </c>
      <c r="AM103" s="58">
        <v>0</v>
      </c>
      <c r="AN103" s="31">
        <f>SUM(AO103:AQ103)</f>
        <v>37819</v>
      </c>
      <c r="AO103" s="31">
        <v>18808</v>
      </c>
      <c r="AP103" s="58">
        <v>19011</v>
      </c>
      <c r="AQ103" s="58">
        <v>0</v>
      </c>
      <c r="AR103" s="31">
        <f>SUM(AS103:AU103)</f>
        <v>37113</v>
      </c>
      <c r="AS103" s="31">
        <v>18681</v>
      </c>
      <c r="AT103" s="58">
        <v>18432</v>
      </c>
      <c r="AU103" s="58">
        <v>0</v>
      </c>
      <c r="AV103" s="31">
        <f>SUM(AW103:AY103)</f>
        <v>113898</v>
      </c>
      <c r="AW103" s="31">
        <f t="shared" si="203"/>
        <v>57216</v>
      </c>
      <c r="AX103" s="31">
        <f t="shared" si="203"/>
        <v>56682</v>
      </c>
      <c r="AY103" s="31">
        <f t="shared" si="203"/>
        <v>0</v>
      </c>
      <c r="AZ103" s="31">
        <f>SUM(BA103:BC103)</f>
        <v>45746</v>
      </c>
      <c r="BA103" s="31">
        <v>20068</v>
      </c>
      <c r="BB103" s="58">
        <v>25678</v>
      </c>
      <c r="BC103" s="58">
        <v>0</v>
      </c>
      <c r="BD103" s="31">
        <f>SUM(BE103:BG103)</f>
        <v>40599</v>
      </c>
      <c r="BE103" s="31">
        <v>22094</v>
      </c>
      <c r="BF103" s="58">
        <v>18505</v>
      </c>
      <c r="BG103" s="58">
        <v>0</v>
      </c>
      <c r="BH103" s="31">
        <f>SUM(BI103:BK103)</f>
        <v>57863</v>
      </c>
      <c r="BI103" s="31">
        <v>27502</v>
      </c>
      <c r="BJ103" s="58">
        <v>30361</v>
      </c>
      <c r="BK103" s="58">
        <v>0</v>
      </c>
      <c r="BL103" s="31">
        <f>SUM(BM103:BO103)</f>
        <v>144208</v>
      </c>
      <c r="BM103" s="31">
        <f t="shared" si="204"/>
        <v>69664</v>
      </c>
      <c r="BN103" s="31">
        <f t="shared" si="204"/>
        <v>74544</v>
      </c>
      <c r="BO103" s="31">
        <f t="shared" si="204"/>
        <v>0</v>
      </c>
      <c r="BP103" s="31">
        <f>SUM(BQ103:BS103)</f>
        <v>628897</v>
      </c>
      <c r="BQ103" s="31">
        <f t="shared" si="205"/>
        <v>306050</v>
      </c>
      <c r="BR103" s="31">
        <f t="shared" si="205"/>
        <v>322847</v>
      </c>
      <c r="BS103" s="31">
        <f t="shared" si="205"/>
        <v>0</v>
      </c>
    </row>
    <row r="104" spans="1:71" s="3" customFormat="1" ht="15" customHeight="1" x14ac:dyDescent="0.3">
      <c r="A104" s="35"/>
      <c r="B104" s="33"/>
      <c r="C104" s="34" t="s">
        <v>94</v>
      </c>
      <c r="D104" s="31">
        <f t="shared" si="168"/>
        <v>53162</v>
      </c>
      <c r="E104" s="31">
        <f>SUM(E105:E107)</f>
        <v>25045</v>
      </c>
      <c r="F104" s="31">
        <f>SUM(F105:F107)</f>
        <v>28117</v>
      </c>
      <c r="G104" s="31">
        <f>SUM(G105:G107)</f>
        <v>0</v>
      </c>
      <c r="H104" s="31">
        <f t="shared" si="173"/>
        <v>36207</v>
      </c>
      <c r="I104" s="31">
        <f>SUM(I105:I107)</f>
        <v>17338</v>
      </c>
      <c r="J104" s="31">
        <f>SUM(J105:J107)</f>
        <v>18869</v>
      </c>
      <c r="K104" s="31">
        <f>SUM(K105:K107)</f>
        <v>0</v>
      </c>
      <c r="L104" s="31">
        <f t="shared" si="174"/>
        <v>44220</v>
      </c>
      <c r="M104" s="31">
        <f>SUM(M105:M107)</f>
        <v>19723</v>
      </c>
      <c r="N104" s="31">
        <f>SUM(N105:N107)</f>
        <v>24497</v>
      </c>
      <c r="O104" s="31">
        <f>SUM(O105:O107)</f>
        <v>0</v>
      </c>
      <c r="P104" s="31">
        <f t="shared" si="159"/>
        <v>133589</v>
      </c>
      <c r="Q104" s="31">
        <f>SUM(Q105:Q107)</f>
        <v>62106</v>
      </c>
      <c r="R104" s="31">
        <f>SUM(R105:R107)</f>
        <v>71483</v>
      </c>
      <c r="S104" s="31">
        <f>SUM(S105:S107)</f>
        <v>0</v>
      </c>
      <c r="T104" s="31">
        <f t="shared" si="169"/>
        <v>81408</v>
      </c>
      <c r="U104" s="31">
        <f>SUM(U105:U107)</f>
        <v>36766</v>
      </c>
      <c r="V104" s="31">
        <f>SUM(V105:V107)</f>
        <v>44642</v>
      </c>
      <c r="W104" s="31">
        <f>SUM(W105:W107)</f>
        <v>0</v>
      </c>
      <c r="X104" s="31">
        <f t="shared" si="175"/>
        <v>119951</v>
      </c>
      <c r="Y104" s="31">
        <f>SUM(Y105:Y107)</f>
        <v>62155</v>
      </c>
      <c r="Z104" s="31">
        <f>SUM(Z105:Z107)</f>
        <v>57796</v>
      </c>
      <c r="AA104" s="31">
        <f>SUM(AA105:AA107)</f>
        <v>0</v>
      </c>
      <c r="AB104" s="31">
        <f t="shared" si="176"/>
        <v>64323</v>
      </c>
      <c r="AC104" s="31">
        <f>SUM(AC105:AC107)</f>
        <v>32932</v>
      </c>
      <c r="AD104" s="31">
        <f>SUM(AD105:AD107)</f>
        <v>31391</v>
      </c>
      <c r="AE104" s="31">
        <f>SUM(AE105:AE107)</f>
        <v>0</v>
      </c>
      <c r="AF104" s="31">
        <f t="shared" si="160"/>
        <v>265682</v>
      </c>
      <c r="AG104" s="31">
        <f>SUM(AG105:AG107)</f>
        <v>131853</v>
      </c>
      <c r="AH104" s="31">
        <f>SUM(AH105:AH107)</f>
        <v>133829</v>
      </c>
      <c r="AI104" s="31">
        <f>SUM(AI105:AI107)</f>
        <v>0</v>
      </c>
      <c r="AJ104" s="31">
        <f t="shared" si="170"/>
        <v>47067</v>
      </c>
      <c r="AK104" s="31">
        <f>SUM(AK105:AK107)</f>
        <v>24146</v>
      </c>
      <c r="AL104" s="31">
        <f>SUM(AL105:AL107)</f>
        <v>22921</v>
      </c>
      <c r="AM104" s="31">
        <f>SUM(AM105:AM107)</f>
        <v>0</v>
      </c>
      <c r="AN104" s="31">
        <f t="shared" si="177"/>
        <v>41060</v>
      </c>
      <c r="AO104" s="31">
        <f>SUM(AO105:AO107)</f>
        <v>20489</v>
      </c>
      <c r="AP104" s="31">
        <f>SUM(AP105:AP107)</f>
        <v>20571</v>
      </c>
      <c r="AQ104" s="31">
        <f>SUM(AQ105:AQ107)</f>
        <v>0</v>
      </c>
      <c r="AR104" s="31">
        <f t="shared" si="178"/>
        <v>41671</v>
      </c>
      <c r="AS104" s="31">
        <f>SUM(AS105:AS107)</f>
        <v>21689</v>
      </c>
      <c r="AT104" s="31">
        <f>SUM(AT105:AT107)</f>
        <v>19982</v>
      </c>
      <c r="AU104" s="31">
        <f>SUM(AU105:AU107)</f>
        <v>0</v>
      </c>
      <c r="AV104" s="31">
        <f t="shared" si="161"/>
        <v>129798</v>
      </c>
      <c r="AW104" s="31">
        <f>SUM(AW105:AW107)</f>
        <v>66324</v>
      </c>
      <c r="AX104" s="31">
        <f>SUM(AX105:AX107)</f>
        <v>63474</v>
      </c>
      <c r="AY104" s="31">
        <f>SUM(AY105:AY107)</f>
        <v>0</v>
      </c>
      <c r="AZ104" s="31">
        <f t="shared" si="171"/>
        <v>48337</v>
      </c>
      <c r="BA104" s="31">
        <f>SUM(BA105:BA107)</f>
        <v>23640</v>
      </c>
      <c r="BB104" s="31">
        <f>SUM(BB105:BB107)</f>
        <v>24697</v>
      </c>
      <c r="BC104" s="31">
        <f>SUM(BC105:BC107)</f>
        <v>0</v>
      </c>
      <c r="BD104" s="31">
        <f t="shared" si="179"/>
        <v>40266</v>
      </c>
      <c r="BE104" s="31">
        <f>SUM(BE105:BE107)</f>
        <v>21575</v>
      </c>
      <c r="BF104" s="31">
        <f>SUM(BF105:BF107)</f>
        <v>18691</v>
      </c>
      <c r="BG104" s="31">
        <f>SUM(BG105:BG107)</f>
        <v>0</v>
      </c>
      <c r="BH104" s="31">
        <f t="shared" si="180"/>
        <v>55290</v>
      </c>
      <c r="BI104" s="31">
        <f>SUM(BI105:BI107)</f>
        <v>29669</v>
      </c>
      <c r="BJ104" s="31">
        <f>SUM(BJ105:BJ107)</f>
        <v>25621</v>
      </c>
      <c r="BK104" s="31">
        <f>SUM(BK105:BK107)</f>
        <v>0</v>
      </c>
      <c r="BL104" s="31">
        <f t="shared" si="162"/>
        <v>143893</v>
      </c>
      <c r="BM104" s="31">
        <f>SUM(BM105:BM107)</f>
        <v>74884</v>
      </c>
      <c r="BN104" s="31">
        <f>SUM(BN105:BN107)</f>
        <v>69009</v>
      </c>
      <c r="BO104" s="31">
        <f>SUM(BO105:BO107)</f>
        <v>0</v>
      </c>
      <c r="BP104" s="31">
        <f t="shared" si="172"/>
        <v>672962</v>
      </c>
      <c r="BQ104" s="31">
        <f>SUM(BQ105:BQ107)</f>
        <v>335167</v>
      </c>
      <c r="BR104" s="31">
        <f>SUM(BR105:BR107)</f>
        <v>337795</v>
      </c>
      <c r="BS104" s="31">
        <f>SUM(BS105:BS107)</f>
        <v>0</v>
      </c>
    </row>
    <row r="105" spans="1:71" s="3" customFormat="1" ht="15" customHeight="1" x14ac:dyDescent="0.3">
      <c r="A105" s="35"/>
      <c r="B105" s="33"/>
      <c r="C105" s="37" t="s">
        <v>95</v>
      </c>
      <c r="D105" s="31">
        <f>SUM(E105:G105)</f>
        <v>3221</v>
      </c>
      <c r="E105" s="31">
        <v>1994</v>
      </c>
      <c r="F105" s="58">
        <v>1227</v>
      </c>
      <c r="G105" s="58">
        <v>0</v>
      </c>
      <c r="H105" s="31">
        <f>SUM(I105:K105)</f>
        <v>0</v>
      </c>
      <c r="I105" s="31">
        <v>0</v>
      </c>
      <c r="J105" s="58">
        <v>0</v>
      </c>
      <c r="K105" s="58">
        <v>0</v>
      </c>
      <c r="L105" s="31">
        <f>SUM(M105:O105)</f>
        <v>393</v>
      </c>
      <c r="M105" s="31">
        <v>210</v>
      </c>
      <c r="N105" s="58">
        <v>183</v>
      </c>
      <c r="O105" s="58">
        <v>0</v>
      </c>
      <c r="P105" s="31">
        <f>SUM(Q105:S105)</f>
        <v>3614</v>
      </c>
      <c r="Q105" s="31">
        <f t="shared" ref="Q105:S109" si="206">+E105+I105+M105</f>
        <v>2204</v>
      </c>
      <c r="R105" s="31">
        <f t="shared" si="206"/>
        <v>1410</v>
      </c>
      <c r="S105" s="31">
        <f t="shared" si="206"/>
        <v>0</v>
      </c>
      <c r="T105" s="31">
        <f>SUM(U105:W105)</f>
        <v>7514</v>
      </c>
      <c r="U105" s="31">
        <v>4494</v>
      </c>
      <c r="V105" s="58">
        <v>3020</v>
      </c>
      <c r="W105" s="58">
        <v>0</v>
      </c>
      <c r="X105" s="31">
        <f>SUM(Y105:AA105)</f>
        <v>10440</v>
      </c>
      <c r="Y105" s="31">
        <v>6101</v>
      </c>
      <c r="Z105" s="58">
        <v>4339</v>
      </c>
      <c r="AA105" s="58">
        <v>0</v>
      </c>
      <c r="AB105" s="31">
        <f>SUM(AC105:AE105)</f>
        <v>7116</v>
      </c>
      <c r="AC105" s="31">
        <v>4251</v>
      </c>
      <c r="AD105" s="58">
        <v>2865</v>
      </c>
      <c r="AE105" s="58">
        <v>0</v>
      </c>
      <c r="AF105" s="31">
        <f>SUM(AG105:AI105)</f>
        <v>25070</v>
      </c>
      <c r="AG105" s="31">
        <f t="shared" ref="AG105:AI109" si="207">+U105+Y105+AC105</f>
        <v>14846</v>
      </c>
      <c r="AH105" s="31">
        <f t="shared" si="207"/>
        <v>10224</v>
      </c>
      <c r="AI105" s="31">
        <f t="shared" si="207"/>
        <v>0</v>
      </c>
      <c r="AJ105" s="31">
        <f>SUM(AK105:AM105)</f>
        <v>4834</v>
      </c>
      <c r="AK105" s="31">
        <v>2962</v>
      </c>
      <c r="AL105" s="58">
        <v>1872</v>
      </c>
      <c r="AM105" s="58">
        <v>0</v>
      </c>
      <c r="AN105" s="31">
        <f>SUM(AO105:AQ105)</f>
        <v>731</v>
      </c>
      <c r="AO105" s="31">
        <v>454</v>
      </c>
      <c r="AP105" s="58">
        <v>277</v>
      </c>
      <c r="AQ105" s="58">
        <v>0</v>
      </c>
      <c r="AR105" s="31">
        <f>SUM(AS105:AU105)</f>
        <v>0</v>
      </c>
      <c r="AS105" s="31">
        <v>0</v>
      </c>
      <c r="AT105" s="58">
        <v>0</v>
      </c>
      <c r="AU105" s="58">
        <v>0</v>
      </c>
      <c r="AV105" s="31">
        <f>SUM(AW105:AY105)</f>
        <v>5565</v>
      </c>
      <c r="AW105" s="31">
        <f t="shared" ref="AW105:AY109" si="208">+AK105+AO105+AS105</f>
        <v>3416</v>
      </c>
      <c r="AX105" s="31">
        <f t="shared" si="208"/>
        <v>2149</v>
      </c>
      <c r="AY105" s="31">
        <f t="shared" si="208"/>
        <v>0</v>
      </c>
      <c r="AZ105" s="31">
        <f>SUM(BA105:BC105)</f>
        <v>0</v>
      </c>
      <c r="BA105" s="31">
        <v>0</v>
      </c>
      <c r="BB105" s="58">
        <v>0</v>
      </c>
      <c r="BC105" s="58">
        <v>0</v>
      </c>
      <c r="BD105" s="31">
        <f>SUM(BE105:BG105)</f>
        <v>0</v>
      </c>
      <c r="BE105" s="31">
        <v>0</v>
      </c>
      <c r="BF105" s="58">
        <v>0</v>
      </c>
      <c r="BG105" s="58">
        <v>0</v>
      </c>
      <c r="BH105" s="31">
        <f>SUM(BI105:BK105)</f>
        <v>0</v>
      </c>
      <c r="BI105" s="31">
        <v>0</v>
      </c>
      <c r="BJ105" s="58">
        <v>0</v>
      </c>
      <c r="BK105" s="58">
        <v>0</v>
      </c>
      <c r="BL105" s="31">
        <f>SUM(BM105:BO105)</f>
        <v>0</v>
      </c>
      <c r="BM105" s="31">
        <f t="shared" ref="BM105:BO109" si="209">+BA105+BE105+BI105</f>
        <v>0</v>
      </c>
      <c r="BN105" s="31">
        <f t="shared" si="209"/>
        <v>0</v>
      </c>
      <c r="BO105" s="31">
        <f t="shared" si="209"/>
        <v>0</v>
      </c>
      <c r="BP105" s="31">
        <f>SUM(BQ105:BS105)</f>
        <v>34249</v>
      </c>
      <c r="BQ105" s="31">
        <f t="shared" ref="BQ105:BS109" si="210">+Q105+AG105+AW105+BM105</f>
        <v>20466</v>
      </c>
      <c r="BR105" s="31">
        <f t="shared" si="210"/>
        <v>13783</v>
      </c>
      <c r="BS105" s="31">
        <f t="shared" si="210"/>
        <v>0</v>
      </c>
    </row>
    <row r="106" spans="1:71" s="3" customFormat="1" ht="15" customHeight="1" x14ac:dyDescent="0.3">
      <c r="A106" s="35"/>
      <c r="B106" s="33"/>
      <c r="C106" s="37" t="s">
        <v>96</v>
      </c>
      <c r="D106" s="31">
        <f>SUM(E106:G106)</f>
        <v>49941</v>
      </c>
      <c r="E106" s="31">
        <v>23051</v>
      </c>
      <c r="F106" s="58">
        <v>26890</v>
      </c>
      <c r="G106" s="58">
        <v>0</v>
      </c>
      <c r="H106" s="31">
        <f>SUM(I106:K106)</f>
        <v>36207</v>
      </c>
      <c r="I106" s="31">
        <v>17338</v>
      </c>
      <c r="J106" s="58">
        <v>18869</v>
      </c>
      <c r="K106" s="58">
        <v>0</v>
      </c>
      <c r="L106" s="31">
        <f>SUM(M106:O106)</f>
        <v>43827</v>
      </c>
      <c r="M106" s="31">
        <v>19513</v>
      </c>
      <c r="N106" s="58">
        <v>24314</v>
      </c>
      <c r="O106" s="58">
        <v>0</v>
      </c>
      <c r="P106" s="31">
        <f>SUM(Q106:S106)</f>
        <v>129975</v>
      </c>
      <c r="Q106" s="31">
        <f t="shared" si="206"/>
        <v>59902</v>
      </c>
      <c r="R106" s="31">
        <f t="shared" si="206"/>
        <v>70073</v>
      </c>
      <c r="S106" s="31">
        <f t="shared" si="206"/>
        <v>0</v>
      </c>
      <c r="T106" s="31">
        <f>SUM(U106:W106)</f>
        <v>73894</v>
      </c>
      <c r="U106" s="31">
        <v>32272</v>
      </c>
      <c r="V106" s="58">
        <v>41622</v>
      </c>
      <c r="W106" s="58">
        <v>0</v>
      </c>
      <c r="X106" s="31">
        <f>SUM(Y106:AA106)</f>
        <v>109511</v>
      </c>
      <c r="Y106" s="31">
        <v>56054</v>
      </c>
      <c r="Z106" s="58">
        <v>53457</v>
      </c>
      <c r="AA106" s="58">
        <v>0</v>
      </c>
      <c r="AB106" s="31">
        <f>SUM(AC106:AE106)</f>
        <v>57207</v>
      </c>
      <c r="AC106" s="31">
        <v>28681</v>
      </c>
      <c r="AD106" s="58">
        <v>28526</v>
      </c>
      <c r="AE106" s="58">
        <v>0</v>
      </c>
      <c r="AF106" s="31">
        <f>SUM(AG106:AI106)</f>
        <v>240612</v>
      </c>
      <c r="AG106" s="31">
        <f t="shared" si="207"/>
        <v>117007</v>
      </c>
      <c r="AH106" s="31">
        <f t="shared" si="207"/>
        <v>123605</v>
      </c>
      <c r="AI106" s="31">
        <f t="shared" si="207"/>
        <v>0</v>
      </c>
      <c r="AJ106" s="31">
        <f>SUM(AK106:AM106)</f>
        <v>42233</v>
      </c>
      <c r="AK106" s="31">
        <v>21184</v>
      </c>
      <c r="AL106" s="58">
        <v>21049</v>
      </c>
      <c r="AM106" s="58">
        <v>0</v>
      </c>
      <c r="AN106" s="31">
        <f>SUM(AO106:AQ106)</f>
        <v>40329</v>
      </c>
      <c r="AO106" s="31">
        <v>20035</v>
      </c>
      <c r="AP106" s="58">
        <v>20294</v>
      </c>
      <c r="AQ106" s="58">
        <v>0</v>
      </c>
      <c r="AR106" s="31">
        <f>SUM(AS106:AU106)</f>
        <v>41671</v>
      </c>
      <c r="AS106" s="31">
        <v>21689</v>
      </c>
      <c r="AT106" s="58">
        <v>19982</v>
      </c>
      <c r="AU106" s="58">
        <v>0</v>
      </c>
      <c r="AV106" s="31">
        <f>SUM(AW106:AY106)</f>
        <v>124233</v>
      </c>
      <c r="AW106" s="31">
        <f t="shared" si="208"/>
        <v>62908</v>
      </c>
      <c r="AX106" s="31">
        <f t="shared" si="208"/>
        <v>61325</v>
      </c>
      <c r="AY106" s="31">
        <f t="shared" si="208"/>
        <v>0</v>
      </c>
      <c r="AZ106" s="31">
        <f>SUM(BA106:BC106)</f>
        <v>48337</v>
      </c>
      <c r="BA106" s="31">
        <v>23640</v>
      </c>
      <c r="BB106" s="58">
        <v>24697</v>
      </c>
      <c r="BC106" s="58">
        <v>0</v>
      </c>
      <c r="BD106" s="31">
        <f>SUM(BE106:BG106)</f>
        <v>40266</v>
      </c>
      <c r="BE106" s="31">
        <v>21575</v>
      </c>
      <c r="BF106" s="58">
        <v>18691</v>
      </c>
      <c r="BG106" s="58">
        <v>0</v>
      </c>
      <c r="BH106" s="31">
        <f>SUM(BI106:BK106)</f>
        <v>55290</v>
      </c>
      <c r="BI106" s="31">
        <v>29669</v>
      </c>
      <c r="BJ106" s="58">
        <v>25621</v>
      </c>
      <c r="BK106" s="58">
        <v>0</v>
      </c>
      <c r="BL106" s="31">
        <f>SUM(BM106:BO106)</f>
        <v>143893</v>
      </c>
      <c r="BM106" s="31">
        <f t="shared" si="209"/>
        <v>74884</v>
      </c>
      <c r="BN106" s="31">
        <f t="shared" si="209"/>
        <v>69009</v>
      </c>
      <c r="BO106" s="31">
        <f t="shared" si="209"/>
        <v>0</v>
      </c>
      <c r="BP106" s="31">
        <f>SUM(BQ106:BS106)</f>
        <v>638713</v>
      </c>
      <c r="BQ106" s="31">
        <f t="shared" si="210"/>
        <v>314701</v>
      </c>
      <c r="BR106" s="31">
        <f t="shared" si="210"/>
        <v>324012</v>
      </c>
      <c r="BS106" s="31">
        <f t="shared" si="210"/>
        <v>0</v>
      </c>
    </row>
    <row r="107" spans="1:71" s="3" customFormat="1" ht="15" customHeight="1" x14ac:dyDescent="0.3">
      <c r="A107" s="35"/>
      <c r="B107" s="33"/>
      <c r="C107" s="37" t="s">
        <v>97</v>
      </c>
      <c r="D107" s="31">
        <f>SUM(E107:G107)</f>
        <v>0</v>
      </c>
      <c r="E107" s="31">
        <v>0</v>
      </c>
      <c r="F107" s="58">
        <v>0</v>
      </c>
      <c r="G107" s="58">
        <v>0</v>
      </c>
      <c r="H107" s="31">
        <f>SUM(I107:K107)</f>
        <v>0</v>
      </c>
      <c r="I107" s="31">
        <v>0</v>
      </c>
      <c r="J107" s="58">
        <v>0</v>
      </c>
      <c r="K107" s="58">
        <v>0</v>
      </c>
      <c r="L107" s="31">
        <f>SUM(M107:O107)</f>
        <v>0</v>
      </c>
      <c r="M107" s="31">
        <v>0</v>
      </c>
      <c r="N107" s="58">
        <v>0</v>
      </c>
      <c r="O107" s="58">
        <v>0</v>
      </c>
      <c r="P107" s="31">
        <f>SUM(Q107:S107)</f>
        <v>0</v>
      </c>
      <c r="Q107" s="31">
        <f t="shared" si="206"/>
        <v>0</v>
      </c>
      <c r="R107" s="31">
        <f t="shared" si="206"/>
        <v>0</v>
      </c>
      <c r="S107" s="31">
        <f t="shared" si="206"/>
        <v>0</v>
      </c>
      <c r="T107" s="31">
        <f>SUM(U107:W107)</f>
        <v>0</v>
      </c>
      <c r="U107" s="31">
        <v>0</v>
      </c>
      <c r="V107" s="58">
        <v>0</v>
      </c>
      <c r="W107" s="58">
        <v>0</v>
      </c>
      <c r="X107" s="31">
        <f>SUM(Y107:AA107)</f>
        <v>0</v>
      </c>
      <c r="Y107" s="31">
        <v>0</v>
      </c>
      <c r="Z107" s="58">
        <v>0</v>
      </c>
      <c r="AA107" s="58">
        <v>0</v>
      </c>
      <c r="AB107" s="31">
        <f>SUM(AC107:AE107)</f>
        <v>0</v>
      </c>
      <c r="AC107" s="31">
        <v>0</v>
      </c>
      <c r="AD107" s="58">
        <v>0</v>
      </c>
      <c r="AE107" s="58">
        <v>0</v>
      </c>
      <c r="AF107" s="31">
        <f>SUM(AG107:AI107)</f>
        <v>0</v>
      </c>
      <c r="AG107" s="31">
        <f t="shared" si="207"/>
        <v>0</v>
      </c>
      <c r="AH107" s="31">
        <f t="shared" si="207"/>
        <v>0</v>
      </c>
      <c r="AI107" s="31">
        <f t="shared" si="207"/>
        <v>0</v>
      </c>
      <c r="AJ107" s="31">
        <f>SUM(AK107:AM107)</f>
        <v>0</v>
      </c>
      <c r="AK107" s="31">
        <v>0</v>
      </c>
      <c r="AL107" s="58">
        <v>0</v>
      </c>
      <c r="AM107" s="58">
        <v>0</v>
      </c>
      <c r="AN107" s="31">
        <f>SUM(AO107:AQ107)</f>
        <v>0</v>
      </c>
      <c r="AO107" s="31">
        <v>0</v>
      </c>
      <c r="AP107" s="58">
        <v>0</v>
      </c>
      <c r="AQ107" s="58">
        <v>0</v>
      </c>
      <c r="AR107" s="31">
        <f>SUM(AS107:AU107)</f>
        <v>0</v>
      </c>
      <c r="AS107" s="31">
        <v>0</v>
      </c>
      <c r="AT107" s="58">
        <v>0</v>
      </c>
      <c r="AU107" s="58">
        <v>0</v>
      </c>
      <c r="AV107" s="31">
        <f>SUM(AW107:AY107)</f>
        <v>0</v>
      </c>
      <c r="AW107" s="31">
        <f t="shared" si="208"/>
        <v>0</v>
      </c>
      <c r="AX107" s="31">
        <f t="shared" si="208"/>
        <v>0</v>
      </c>
      <c r="AY107" s="31">
        <f t="shared" si="208"/>
        <v>0</v>
      </c>
      <c r="AZ107" s="31">
        <f>SUM(BA107:BC107)</f>
        <v>0</v>
      </c>
      <c r="BA107" s="31">
        <v>0</v>
      </c>
      <c r="BB107" s="58">
        <v>0</v>
      </c>
      <c r="BC107" s="58">
        <v>0</v>
      </c>
      <c r="BD107" s="31">
        <f>SUM(BE107:BG107)</f>
        <v>0</v>
      </c>
      <c r="BE107" s="31">
        <v>0</v>
      </c>
      <c r="BF107" s="58">
        <v>0</v>
      </c>
      <c r="BG107" s="58">
        <v>0</v>
      </c>
      <c r="BH107" s="31">
        <f>SUM(BI107:BK107)</f>
        <v>0</v>
      </c>
      <c r="BI107" s="31">
        <v>0</v>
      </c>
      <c r="BJ107" s="58">
        <v>0</v>
      </c>
      <c r="BK107" s="58">
        <v>0</v>
      </c>
      <c r="BL107" s="31">
        <f>SUM(BM107:BO107)</f>
        <v>0</v>
      </c>
      <c r="BM107" s="31">
        <f t="shared" si="209"/>
        <v>0</v>
      </c>
      <c r="BN107" s="31">
        <f t="shared" si="209"/>
        <v>0</v>
      </c>
      <c r="BO107" s="31">
        <f t="shared" si="209"/>
        <v>0</v>
      </c>
      <c r="BP107" s="31">
        <f>SUM(BQ107:BS107)</f>
        <v>0</v>
      </c>
      <c r="BQ107" s="31">
        <f t="shared" si="210"/>
        <v>0</v>
      </c>
      <c r="BR107" s="31">
        <f t="shared" si="210"/>
        <v>0</v>
      </c>
      <c r="BS107" s="31">
        <f t="shared" si="210"/>
        <v>0</v>
      </c>
    </row>
    <row r="108" spans="1:71" s="3" customFormat="1" ht="15" customHeight="1" x14ac:dyDescent="0.3">
      <c r="A108" s="35"/>
      <c r="B108" s="33"/>
      <c r="C108" s="34" t="s">
        <v>56</v>
      </c>
      <c r="D108" s="31">
        <f>SUM(E108:G108)</f>
        <v>51731</v>
      </c>
      <c r="E108" s="31">
        <v>28110</v>
      </c>
      <c r="F108" s="58">
        <v>23621</v>
      </c>
      <c r="G108" s="58">
        <v>0</v>
      </c>
      <c r="H108" s="31">
        <f>SUM(I108:K108)</f>
        <v>37929</v>
      </c>
      <c r="I108" s="31">
        <v>20296</v>
      </c>
      <c r="J108" s="58">
        <v>17633</v>
      </c>
      <c r="K108" s="58">
        <v>0</v>
      </c>
      <c r="L108" s="31">
        <f>SUM(M108:O108)</f>
        <v>45342</v>
      </c>
      <c r="M108" s="31">
        <v>24991</v>
      </c>
      <c r="N108" s="58">
        <v>20351</v>
      </c>
      <c r="O108" s="58">
        <v>0</v>
      </c>
      <c r="P108" s="31">
        <f>SUM(Q108:S108)</f>
        <v>135002</v>
      </c>
      <c r="Q108" s="31">
        <f t="shared" si="206"/>
        <v>73397</v>
      </c>
      <c r="R108" s="31">
        <f t="shared" si="206"/>
        <v>61605</v>
      </c>
      <c r="S108" s="31">
        <f t="shared" si="206"/>
        <v>0</v>
      </c>
      <c r="T108" s="31">
        <f>SUM(U108:W108)</f>
        <v>81529</v>
      </c>
      <c r="U108" s="31">
        <v>44586</v>
      </c>
      <c r="V108" s="58">
        <v>36943</v>
      </c>
      <c r="W108" s="58">
        <v>0</v>
      </c>
      <c r="X108" s="31">
        <f>SUM(Y108:AA108)</f>
        <v>109788</v>
      </c>
      <c r="Y108" s="31">
        <v>55999</v>
      </c>
      <c r="Z108" s="58">
        <v>53789</v>
      </c>
      <c r="AA108" s="58">
        <v>0</v>
      </c>
      <c r="AB108" s="31">
        <f>SUM(AC108:AE108)</f>
        <v>66390</v>
      </c>
      <c r="AC108" s="31">
        <v>34403</v>
      </c>
      <c r="AD108" s="58">
        <v>31987</v>
      </c>
      <c r="AE108" s="58">
        <v>0</v>
      </c>
      <c r="AF108" s="31">
        <f>SUM(AG108:AI108)</f>
        <v>257707</v>
      </c>
      <c r="AG108" s="31">
        <f t="shared" si="207"/>
        <v>134988</v>
      </c>
      <c r="AH108" s="31">
        <f t="shared" si="207"/>
        <v>122719</v>
      </c>
      <c r="AI108" s="31">
        <f t="shared" si="207"/>
        <v>0</v>
      </c>
      <c r="AJ108" s="31">
        <f>SUM(AK108:AM108)</f>
        <v>45413</v>
      </c>
      <c r="AK108" s="31">
        <v>23546</v>
      </c>
      <c r="AL108" s="58">
        <v>21867</v>
      </c>
      <c r="AM108" s="58">
        <v>0</v>
      </c>
      <c r="AN108" s="31">
        <f>SUM(AO108:AQ108)</f>
        <v>42957</v>
      </c>
      <c r="AO108" s="31">
        <v>21394</v>
      </c>
      <c r="AP108" s="58">
        <v>21563</v>
      </c>
      <c r="AQ108" s="58">
        <v>0</v>
      </c>
      <c r="AR108" s="31">
        <f>SUM(AS108:AU108)</f>
        <v>43685</v>
      </c>
      <c r="AS108" s="31">
        <v>21756</v>
      </c>
      <c r="AT108" s="58">
        <v>21929</v>
      </c>
      <c r="AU108" s="58">
        <v>0</v>
      </c>
      <c r="AV108" s="31">
        <f>SUM(AW108:AY108)</f>
        <v>132055</v>
      </c>
      <c r="AW108" s="31">
        <f t="shared" si="208"/>
        <v>66696</v>
      </c>
      <c r="AX108" s="31">
        <f t="shared" si="208"/>
        <v>65359</v>
      </c>
      <c r="AY108" s="31">
        <f t="shared" si="208"/>
        <v>0</v>
      </c>
      <c r="AZ108" s="31">
        <f>SUM(BA108:BC108)</f>
        <v>44374</v>
      </c>
      <c r="BA108" s="31">
        <v>22451</v>
      </c>
      <c r="BB108" s="58">
        <v>21923</v>
      </c>
      <c r="BC108" s="58">
        <v>0</v>
      </c>
      <c r="BD108" s="31">
        <f>SUM(BE108:BG108)</f>
        <v>41264</v>
      </c>
      <c r="BE108" s="31">
        <v>20330</v>
      </c>
      <c r="BF108" s="58">
        <v>20934</v>
      </c>
      <c r="BG108" s="58">
        <v>0</v>
      </c>
      <c r="BH108" s="31">
        <f>SUM(BI108:BK108)</f>
        <v>38645</v>
      </c>
      <c r="BI108" s="31">
        <v>19405</v>
      </c>
      <c r="BJ108" s="58">
        <v>19240</v>
      </c>
      <c r="BK108" s="58">
        <v>0</v>
      </c>
      <c r="BL108" s="31">
        <f>SUM(BM108:BO108)</f>
        <v>124283</v>
      </c>
      <c r="BM108" s="31">
        <f t="shared" si="209"/>
        <v>62186</v>
      </c>
      <c r="BN108" s="31">
        <f t="shared" si="209"/>
        <v>62097</v>
      </c>
      <c r="BO108" s="31">
        <f t="shared" si="209"/>
        <v>0</v>
      </c>
      <c r="BP108" s="31">
        <f>SUM(BQ108:BS108)</f>
        <v>649047</v>
      </c>
      <c r="BQ108" s="31">
        <f t="shared" si="210"/>
        <v>337267</v>
      </c>
      <c r="BR108" s="31">
        <f t="shared" si="210"/>
        <v>311780</v>
      </c>
      <c r="BS108" s="31">
        <f t="shared" si="210"/>
        <v>0</v>
      </c>
    </row>
    <row r="109" spans="1:71" s="3" customFormat="1" ht="15" customHeight="1" x14ac:dyDescent="0.3">
      <c r="A109" s="35"/>
      <c r="B109" s="33"/>
      <c r="C109" s="34" t="s">
        <v>27</v>
      </c>
      <c r="D109" s="31">
        <f>SUM(E109:G109)</f>
        <v>0</v>
      </c>
      <c r="E109" s="31">
        <v>0</v>
      </c>
      <c r="F109" s="58">
        <v>0</v>
      </c>
      <c r="G109" s="58">
        <v>0</v>
      </c>
      <c r="H109" s="31">
        <f>SUM(I109:K109)</f>
        <v>0</v>
      </c>
      <c r="I109" s="31">
        <v>0</v>
      </c>
      <c r="J109" s="58">
        <v>0</v>
      </c>
      <c r="K109" s="58">
        <v>0</v>
      </c>
      <c r="L109" s="31">
        <f>SUM(M109:O109)</f>
        <v>0</v>
      </c>
      <c r="M109" s="31">
        <v>0</v>
      </c>
      <c r="N109" s="58">
        <v>0</v>
      </c>
      <c r="O109" s="58">
        <v>0</v>
      </c>
      <c r="P109" s="31">
        <f>SUM(Q109:S109)</f>
        <v>0</v>
      </c>
      <c r="Q109" s="31">
        <f t="shared" si="206"/>
        <v>0</v>
      </c>
      <c r="R109" s="31">
        <f t="shared" si="206"/>
        <v>0</v>
      </c>
      <c r="S109" s="31">
        <f t="shared" si="206"/>
        <v>0</v>
      </c>
      <c r="T109" s="31">
        <f>SUM(U109:W109)</f>
        <v>0</v>
      </c>
      <c r="U109" s="31">
        <v>0</v>
      </c>
      <c r="V109" s="58">
        <v>0</v>
      </c>
      <c r="W109" s="58">
        <v>0</v>
      </c>
      <c r="X109" s="31">
        <f>SUM(Y109:AA109)</f>
        <v>0</v>
      </c>
      <c r="Y109" s="31">
        <v>0</v>
      </c>
      <c r="Z109" s="58">
        <v>0</v>
      </c>
      <c r="AA109" s="58">
        <v>0</v>
      </c>
      <c r="AB109" s="31">
        <f>SUM(AC109:AE109)</f>
        <v>0</v>
      </c>
      <c r="AC109" s="31">
        <v>0</v>
      </c>
      <c r="AD109" s="58">
        <v>0</v>
      </c>
      <c r="AE109" s="58">
        <v>0</v>
      </c>
      <c r="AF109" s="31">
        <f>SUM(AG109:AI109)</f>
        <v>0</v>
      </c>
      <c r="AG109" s="31">
        <f t="shared" si="207"/>
        <v>0</v>
      </c>
      <c r="AH109" s="31">
        <f t="shared" si="207"/>
        <v>0</v>
      </c>
      <c r="AI109" s="31">
        <f t="shared" si="207"/>
        <v>0</v>
      </c>
      <c r="AJ109" s="31">
        <f>SUM(AK109:AM109)</f>
        <v>0</v>
      </c>
      <c r="AK109" s="31">
        <v>0</v>
      </c>
      <c r="AL109" s="58">
        <v>0</v>
      </c>
      <c r="AM109" s="58">
        <v>0</v>
      </c>
      <c r="AN109" s="31">
        <f>SUM(AO109:AQ109)</f>
        <v>0</v>
      </c>
      <c r="AO109" s="31">
        <v>0</v>
      </c>
      <c r="AP109" s="58">
        <v>0</v>
      </c>
      <c r="AQ109" s="58">
        <v>0</v>
      </c>
      <c r="AR109" s="31">
        <f>SUM(AS109:AU109)</f>
        <v>0</v>
      </c>
      <c r="AS109" s="31">
        <v>0</v>
      </c>
      <c r="AT109" s="58">
        <v>0</v>
      </c>
      <c r="AU109" s="58">
        <v>0</v>
      </c>
      <c r="AV109" s="31">
        <f>SUM(AW109:AY109)</f>
        <v>0</v>
      </c>
      <c r="AW109" s="31">
        <f t="shared" si="208"/>
        <v>0</v>
      </c>
      <c r="AX109" s="31">
        <f t="shared" si="208"/>
        <v>0</v>
      </c>
      <c r="AY109" s="31">
        <f t="shared" si="208"/>
        <v>0</v>
      </c>
      <c r="AZ109" s="31">
        <f>SUM(BA109:BC109)</f>
        <v>0</v>
      </c>
      <c r="BA109" s="31">
        <v>0</v>
      </c>
      <c r="BB109" s="58">
        <v>0</v>
      </c>
      <c r="BC109" s="58">
        <v>0</v>
      </c>
      <c r="BD109" s="31">
        <f>SUM(BE109:BG109)</f>
        <v>0</v>
      </c>
      <c r="BE109" s="31">
        <v>0</v>
      </c>
      <c r="BF109" s="58">
        <v>0</v>
      </c>
      <c r="BG109" s="58">
        <v>0</v>
      </c>
      <c r="BH109" s="31">
        <f>SUM(BI109:BK109)</f>
        <v>0</v>
      </c>
      <c r="BI109" s="31">
        <v>0</v>
      </c>
      <c r="BJ109" s="58">
        <v>0</v>
      </c>
      <c r="BK109" s="58">
        <v>0</v>
      </c>
      <c r="BL109" s="31">
        <f>SUM(BM109:BO109)</f>
        <v>0</v>
      </c>
      <c r="BM109" s="31">
        <f t="shared" si="209"/>
        <v>0</v>
      </c>
      <c r="BN109" s="31">
        <f t="shared" si="209"/>
        <v>0</v>
      </c>
      <c r="BO109" s="31">
        <f t="shared" si="209"/>
        <v>0</v>
      </c>
      <c r="BP109" s="31">
        <f>SUM(BQ109:BS109)</f>
        <v>0</v>
      </c>
      <c r="BQ109" s="31">
        <f t="shared" si="210"/>
        <v>0</v>
      </c>
      <c r="BR109" s="31">
        <f t="shared" si="210"/>
        <v>0</v>
      </c>
      <c r="BS109" s="31">
        <f t="shared" si="210"/>
        <v>0</v>
      </c>
    </row>
    <row r="110" spans="1:71" s="3" customFormat="1" ht="15" customHeight="1" x14ac:dyDescent="0.3">
      <c r="A110" s="35"/>
      <c r="B110" s="33"/>
      <c r="C110" s="3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1:71" s="3" customFormat="1" ht="15" customHeight="1" x14ac:dyDescent="0.3">
      <c r="A111" s="32"/>
      <c r="B111" s="33" t="s">
        <v>98</v>
      </c>
      <c r="C111" s="34"/>
      <c r="D111" s="31">
        <f t="shared" ref="D111:D130" si="211">SUM(E111:G111)</f>
        <v>93313</v>
      </c>
      <c r="E111" s="31">
        <f>+E112+E116+E119+E123+E127+E130+E134+E135</f>
        <v>40353</v>
      </c>
      <c r="F111" s="31">
        <f>+F112+F116+F119+F123+F127+F130+F134+F135</f>
        <v>39541</v>
      </c>
      <c r="G111" s="31">
        <f>+G112+G116+G119+G123+G127+G130+G134+G135</f>
        <v>13419</v>
      </c>
      <c r="H111" s="31">
        <f t="shared" ref="H111:H130" si="212">SUM(I111:K111)</f>
        <v>80893</v>
      </c>
      <c r="I111" s="31">
        <f>+I112+I116+I119+I123+I127+I130+I134+I135</f>
        <v>36973</v>
      </c>
      <c r="J111" s="31">
        <f>+J112+J116+J119+J123+J127+J130+J134+J135</f>
        <v>35979</v>
      </c>
      <c r="K111" s="31">
        <f>+K112+K116+K119+K123+K127+K130+K134+K135</f>
        <v>7941</v>
      </c>
      <c r="L111" s="31">
        <f t="shared" ref="L111:L130" si="213">SUM(M111:O111)</f>
        <v>93297</v>
      </c>
      <c r="M111" s="31">
        <f>+M112+M116+M119+M123+M127+M130+M134+M135</f>
        <v>43486</v>
      </c>
      <c r="N111" s="31">
        <f>+N112+N116+N119+N123+N127+N130+N134+N135</f>
        <v>43370</v>
      </c>
      <c r="O111" s="31">
        <f>+O112+O116+O119+O123+O127+O130+O134+O135</f>
        <v>6441</v>
      </c>
      <c r="P111" s="31">
        <f>SUM(Q111:S111)</f>
        <v>267503</v>
      </c>
      <c r="Q111" s="31">
        <f>+Q112+Q116+Q119+Q123+Q127+Q130+Q134+Q135</f>
        <v>120812</v>
      </c>
      <c r="R111" s="31">
        <f>+R112+R116+R119+R123+R127+R130+R134+R135</f>
        <v>118890</v>
      </c>
      <c r="S111" s="31">
        <f>+S112+S116+S119+S123+S127+S130+S134+S135</f>
        <v>27801</v>
      </c>
      <c r="T111" s="31">
        <f t="shared" ref="T111:T130" si="214">SUM(U111:W111)</f>
        <v>112171</v>
      </c>
      <c r="U111" s="31">
        <f>+U112+U116+U119+U123+U127+U130+U134+U135</f>
        <v>55442</v>
      </c>
      <c r="V111" s="31">
        <f>+V112+V116+V119+V123+V127+V130+V134+V135</f>
        <v>56729</v>
      </c>
      <c r="W111" s="31">
        <f>+W112+W116+W119+W123+W127+W130+W134+W135</f>
        <v>0</v>
      </c>
      <c r="X111" s="31">
        <f t="shared" ref="X111:X130" si="215">SUM(Y111:AA111)</f>
        <v>117799</v>
      </c>
      <c r="Y111" s="31">
        <f>+Y112+Y116+Y119+Y123+Y127+Y130+Y134+Y135</f>
        <v>60706</v>
      </c>
      <c r="Z111" s="31">
        <f>+Z112+Z116+Z119+Z123+Z127+Z130+Z134+Z135</f>
        <v>57093</v>
      </c>
      <c r="AA111" s="31">
        <f>+AA112+AA116+AA119+AA123+AA127+AA130+AA134+AA135</f>
        <v>0</v>
      </c>
      <c r="AB111" s="31">
        <f t="shared" ref="AB111:AB130" si="216">SUM(AC111:AE111)</f>
        <v>88015</v>
      </c>
      <c r="AC111" s="31">
        <f>+AC112+AC116+AC119+AC123+AC127+AC130+AC134+AC135</f>
        <v>42677</v>
      </c>
      <c r="AD111" s="31">
        <f>+AD112+AD116+AD119+AD123+AD127+AD130+AD134+AD135</f>
        <v>38493</v>
      </c>
      <c r="AE111" s="31">
        <f>+AE112+AE116+AE119+AE123+AE127+AE130+AE134+AE135</f>
        <v>6845</v>
      </c>
      <c r="AF111" s="31">
        <f>SUM(AG111:AI111)</f>
        <v>317985</v>
      </c>
      <c r="AG111" s="31">
        <f>+AG112+AG116+AG119+AG123+AG127+AG130+AG134+AG135</f>
        <v>158825</v>
      </c>
      <c r="AH111" s="31">
        <f>+AH112+AH116+AH119+AH123+AH127+AH130+AH134+AH135</f>
        <v>152315</v>
      </c>
      <c r="AI111" s="31">
        <f>+AI112+AI116+AI119+AI123+AI127+AI130+AI134+AI135</f>
        <v>6845</v>
      </c>
      <c r="AJ111" s="31">
        <f t="shared" ref="AJ111:AJ130" si="217">SUM(AK111:AM111)</f>
        <v>56306</v>
      </c>
      <c r="AK111" s="31">
        <f>+AK112+AK116+AK119+AK123+AK127+AK130+AK134+AK135</f>
        <v>29412</v>
      </c>
      <c r="AL111" s="31">
        <f>+AL112+AL116+AL119+AL123+AL127+AL130+AL134+AL135</f>
        <v>26894</v>
      </c>
      <c r="AM111" s="31">
        <f>+AM112+AM116+AM119+AM123+AM127+AM130+AM134+AM135</f>
        <v>0</v>
      </c>
      <c r="AN111" s="31">
        <f t="shared" ref="AN111:AN130" si="218">SUM(AO111:AQ111)</f>
        <v>49189</v>
      </c>
      <c r="AO111" s="31">
        <f>+AO112+AO116+AO119+AO123+AO127+AO130+AO134+AO135</f>
        <v>26013</v>
      </c>
      <c r="AP111" s="31">
        <f>+AP112+AP116+AP119+AP123+AP127+AP130+AP134+AP135</f>
        <v>23176</v>
      </c>
      <c r="AQ111" s="31">
        <f>+AQ112+AQ116+AQ119+AQ123+AQ127+AQ130+AQ134+AQ135</f>
        <v>0</v>
      </c>
      <c r="AR111" s="31">
        <f t="shared" ref="AR111:AR130" si="219">SUM(AS111:AU111)</f>
        <v>52765</v>
      </c>
      <c r="AS111" s="31">
        <f>+AS112+AS116+AS119+AS123+AS127+AS130+AS134+AS135</f>
        <v>26172</v>
      </c>
      <c r="AT111" s="31">
        <f>+AT112+AT116+AT119+AT123+AT127+AT130+AT134+AT135</f>
        <v>25951</v>
      </c>
      <c r="AU111" s="31">
        <f>+AU112+AU116+AU119+AU123+AU127+AU130+AU134+AU135</f>
        <v>642</v>
      </c>
      <c r="AV111" s="31">
        <f>SUM(AW111:AY111)</f>
        <v>158260</v>
      </c>
      <c r="AW111" s="31">
        <f>+AW112+AW116+AW119+AW123+AW127+AW130+AW134+AW135</f>
        <v>81597</v>
      </c>
      <c r="AX111" s="31">
        <f>+AX112+AX116+AX119+AX123+AX127+AX130+AX134+AX135</f>
        <v>76021</v>
      </c>
      <c r="AY111" s="31">
        <f>+AY112+AY116+AY119+AY123+AY127+AY130+AY134+AY135</f>
        <v>642</v>
      </c>
      <c r="AZ111" s="31">
        <f t="shared" ref="AZ111:AZ130" si="220">SUM(BA111:BC111)</f>
        <v>62811</v>
      </c>
      <c r="BA111" s="31">
        <f>+BA112+BA116+BA119+BA123+BA127+BA130+BA134+BA135</f>
        <v>31808</v>
      </c>
      <c r="BB111" s="31">
        <f>+BB112+BB116+BB119+BB123+BB127+BB130+BB134+BB135</f>
        <v>29681</v>
      </c>
      <c r="BC111" s="31">
        <f>+BC112+BC116+BC119+BC123+BC127+BC130+BC134+BC135</f>
        <v>1322</v>
      </c>
      <c r="BD111" s="31">
        <f t="shared" ref="BD111:BD130" si="221">SUM(BE111:BG111)</f>
        <v>61258</v>
      </c>
      <c r="BE111" s="31">
        <f>+BE112+BE116+BE119+BE123+BE127+BE130+BE134+BE135</f>
        <v>31105</v>
      </c>
      <c r="BF111" s="31">
        <f>+BF112+BF116+BF119+BF123+BF127+BF130+BF134+BF135</f>
        <v>29465</v>
      </c>
      <c r="BG111" s="31">
        <f>+BG112+BG116+BG119+BG123+BG127+BG130+BG134+BG135</f>
        <v>688</v>
      </c>
      <c r="BH111" s="31">
        <f t="shared" ref="BH111:BH130" si="222">SUM(BI111:BK111)</f>
        <v>85141</v>
      </c>
      <c r="BI111" s="31">
        <f>+BI112+BI116+BI119+BI123+BI127+BI130+BI134+BI135</f>
        <v>40957</v>
      </c>
      <c r="BJ111" s="31">
        <f>+BJ112+BJ116+BJ119+BJ123+BJ127+BJ130+BJ134+BJ135</f>
        <v>39323</v>
      </c>
      <c r="BK111" s="31">
        <f>+BK112+BK116+BK119+BK123+BK127+BK130+BK134+BK135</f>
        <v>4861</v>
      </c>
      <c r="BL111" s="31">
        <f>SUM(BM111:BO111)</f>
        <v>209210</v>
      </c>
      <c r="BM111" s="31">
        <f>+BM112+BM116+BM119+BM123+BM127+BM130+BM134+BM135</f>
        <v>103870</v>
      </c>
      <c r="BN111" s="31">
        <f>+BN112+BN116+BN119+BN123+BN127+BN130+BN134+BN135</f>
        <v>98469</v>
      </c>
      <c r="BO111" s="31">
        <f>+BO112+BO116+BO119+BO123+BO127+BO130+BO134+BO135</f>
        <v>6871</v>
      </c>
      <c r="BP111" s="31">
        <f t="shared" ref="BP111:BP130" si="223">SUM(BQ111:BS111)</f>
        <v>952958</v>
      </c>
      <c r="BQ111" s="31">
        <f>+BQ112+BQ116+BQ119+BQ123+BQ127+BQ130+BQ134+BQ135</f>
        <v>465104</v>
      </c>
      <c r="BR111" s="31">
        <f>+BR112+BR116+BR119+BR123+BR127+BR130+BR134+BR135</f>
        <v>445695</v>
      </c>
      <c r="BS111" s="31">
        <f>+BS112+BS116+BS119+BS123+BS127+BS130+BS134+BS135</f>
        <v>42159</v>
      </c>
    </row>
    <row r="112" spans="1:71" s="3" customFormat="1" ht="15" customHeight="1" x14ac:dyDescent="0.3">
      <c r="A112" s="35"/>
      <c r="B112" s="33"/>
      <c r="C112" s="34" t="s">
        <v>99</v>
      </c>
      <c r="D112" s="31">
        <f t="shared" si="211"/>
        <v>19306</v>
      </c>
      <c r="E112" s="31">
        <f>SUM(E113:E115)</f>
        <v>6845</v>
      </c>
      <c r="F112" s="31">
        <f>SUM(F113:F115)</f>
        <v>6400</v>
      </c>
      <c r="G112" s="31">
        <f>SUM(G113:G115)</f>
        <v>6061</v>
      </c>
      <c r="H112" s="31">
        <f t="shared" si="212"/>
        <v>16476</v>
      </c>
      <c r="I112" s="31">
        <f>SUM(I113:I115)</f>
        <v>6371</v>
      </c>
      <c r="J112" s="31">
        <f>SUM(J113:J115)</f>
        <v>6198</v>
      </c>
      <c r="K112" s="31">
        <f>SUM(K113:K115)</f>
        <v>3907</v>
      </c>
      <c r="L112" s="31">
        <f t="shared" si="213"/>
        <v>17761</v>
      </c>
      <c r="M112" s="31">
        <f>SUM(M113:M115)</f>
        <v>6595</v>
      </c>
      <c r="N112" s="31">
        <f>SUM(N113:N115)</f>
        <v>6817</v>
      </c>
      <c r="O112" s="31">
        <f>SUM(O113:O115)</f>
        <v>4349</v>
      </c>
      <c r="P112" s="31">
        <f t="shared" si="159"/>
        <v>53543</v>
      </c>
      <c r="Q112" s="31">
        <f>SUM(Q113:Q115)</f>
        <v>19811</v>
      </c>
      <c r="R112" s="31">
        <f>SUM(R113:R115)</f>
        <v>19415</v>
      </c>
      <c r="S112" s="31">
        <f>SUM(S113:S115)</f>
        <v>14317</v>
      </c>
      <c r="T112" s="31">
        <f t="shared" si="214"/>
        <v>21342</v>
      </c>
      <c r="U112" s="31">
        <f>SUM(U113:U115)</f>
        <v>10371</v>
      </c>
      <c r="V112" s="31">
        <f>SUM(V113:V115)</f>
        <v>10971</v>
      </c>
      <c r="W112" s="31">
        <f>SUM(W113:W115)</f>
        <v>0</v>
      </c>
      <c r="X112" s="31">
        <f t="shared" si="215"/>
        <v>25072</v>
      </c>
      <c r="Y112" s="31">
        <f>SUM(Y113:Y115)</f>
        <v>12319</v>
      </c>
      <c r="Z112" s="31">
        <f>SUM(Z113:Z115)</f>
        <v>12753</v>
      </c>
      <c r="AA112" s="31">
        <f>SUM(AA113:AA115)</f>
        <v>0</v>
      </c>
      <c r="AB112" s="31">
        <f t="shared" si="216"/>
        <v>23736</v>
      </c>
      <c r="AC112" s="31">
        <f>SUM(AC113:AC115)</f>
        <v>8801</v>
      </c>
      <c r="AD112" s="31">
        <f>SUM(AD113:AD115)</f>
        <v>8090</v>
      </c>
      <c r="AE112" s="31">
        <f>SUM(AE113:AE115)</f>
        <v>6845</v>
      </c>
      <c r="AF112" s="31">
        <f t="shared" si="160"/>
        <v>70150</v>
      </c>
      <c r="AG112" s="31">
        <f>SUM(AG113:AG115)</f>
        <v>31491</v>
      </c>
      <c r="AH112" s="31">
        <f>SUM(AH113:AH115)</f>
        <v>31814</v>
      </c>
      <c r="AI112" s="31">
        <f>SUM(AI113:AI115)</f>
        <v>6845</v>
      </c>
      <c r="AJ112" s="31">
        <f t="shared" si="217"/>
        <v>9216</v>
      </c>
      <c r="AK112" s="31">
        <f>SUM(AK113:AK115)</f>
        <v>4813</v>
      </c>
      <c r="AL112" s="31">
        <f>SUM(AL113:AL115)</f>
        <v>4403</v>
      </c>
      <c r="AM112" s="31">
        <f>SUM(AM113:AM115)</f>
        <v>0</v>
      </c>
      <c r="AN112" s="31">
        <f t="shared" si="218"/>
        <v>9300</v>
      </c>
      <c r="AO112" s="31">
        <f>SUM(AO113:AO115)</f>
        <v>5088</v>
      </c>
      <c r="AP112" s="31">
        <f>SUM(AP113:AP115)</f>
        <v>4212</v>
      </c>
      <c r="AQ112" s="31">
        <f>SUM(AQ113:AQ115)</f>
        <v>0</v>
      </c>
      <c r="AR112" s="31">
        <f t="shared" si="219"/>
        <v>11539</v>
      </c>
      <c r="AS112" s="31">
        <f>SUM(AS113:AS115)</f>
        <v>5352</v>
      </c>
      <c r="AT112" s="31">
        <f>SUM(AT113:AT115)</f>
        <v>5864</v>
      </c>
      <c r="AU112" s="31">
        <f>SUM(AU113:AU115)</f>
        <v>323</v>
      </c>
      <c r="AV112" s="31">
        <f t="shared" si="161"/>
        <v>30055</v>
      </c>
      <c r="AW112" s="31">
        <f>SUM(AW113:AW115)</f>
        <v>15253</v>
      </c>
      <c r="AX112" s="31">
        <f>SUM(AX113:AX115)</f>
        <v>14479</v>
      </c>
      <c r="AY112" s="31">
        <f>SUM(AY113:AY115)</f>
        <v>323</v>
      </c>
      <c r="AZ112" s="31">
        <f t="shared" si="220"/>
        <v>8552</v>
      </c>
      <c r="BA112" s="31">
        <f>SUM(BA113:BA115)</f>
        <v>4318</v>
      </c>
      <c r="BB112" s="31">
        <f>SUM(BB113:BB115)</f>
        <v>4234</v>
      </c>
      <c r="BC112" s="31">
        <f>SUM(BC113:BC115)</f>
        <v>0</v>
      </c>
      <c r="BD112" s="31">
        <f t="shared" si="221"/>
        <v>11108</v>
      </c>
      <c r="BE112" s="31">
        <f>SUM(BE113:BE115)</f>
        <v>5447</v>
      </c>
      <c r="BF112" s="31">
        <f>SUM(BF113:BF115)</f>
        <v>5373</v>
      </c>
      <c r="BG112" s="31">
        <f>SUM(BG113:BG115)</f>
        <v>288</v>
      </c>
      <c r="BH112" s="31">
        <f t="shared" si="222"/>
        <v>15958</v>
      </c>
      <c r="BI112" s="31">
        <f>SUM(BI113:BI115)</f>
        <v>5869</v>
      </c>
      <c r="BJ112" s="31">
        <f>SUM(BJ113:BJ115)</f>
        <v>6328</v>
      </c>
      <c r="BK112" s="31">
        <f>SUM(BK113:BK115)</f>
        <v>3761</v>
      </c>
      <c r="BL112" s="31">
        <f t="shared" si="162"/>
        <v>35618</v>
      </c>
      <c r="BM112" s="31">
        <f>SUM(BM113:BM115)</f>
        <v>15634</v>
      </c>
      <c r="BN112" s="31">
        <f>SUM(BN113:BN115)</f>
        <v>15935</v>
      </c>
      <c r="BO112" s="31">
        <f>SUM(BO113:BO115)</f>
        <v>4049</v>
      </c>
      <c r="BP112" s="31">
        <f t="shared" si="223"/>
        <v>189366</v>
      </c>
      <c r="BQ112" s="31">
        <f>SUM(BQ113:BQ115)</f>
        <v>82189</v>
      </c>
      <c r="BR112" s="31">
        <f>SUM(BR113:BR115)</f>
        <v>81643</v>
      </c>
      <c r="BS112" s="31">
        <f>SUM(BS113:BS115)</f>
        <v>25534</v>
      </c>
    </row>
    <row r="113" spans="1:71" s="3" customFormat="1" ht="15" customHeight="1" x14ac:dyDescent="0.3">
      <c r="A113" s="35"/>
      <c r="B113" s="33"/>
      <c r="C113" s="37" t="s">
        <v>100</v>
      </c>
      <c r="D113" s="31">
        <f>SUM(E113:G113)</f>
        <v>8789</v>
      </c>
      <c r="E113" s="31">
        <v>1391</v>
      </c>
      <c r="F113" s="58">
        <v>1337</v>
      </c>
      <c r="G113" s="58">
        <v>6061</v>
      </c>
      <c r="H113" s="31">
        <f>SUM(I113:K113)</f>
        <v>6020</v>
      </c>
      <c r="I113" s="31">
        <v>1181</v>
      </c>
      <c r="J113" s="58">
        <v>932</v>
      </c>
      <c r="K113" s="58">
        <v>3907</v>
      </c>
      <c r="L113" s="31">
        <f>SUM(M113:O113)</f>
        <v>6506</v>
      </c>
      <c r="M113" s="31">
        <v>1053</v>
      </c>
      <c r="N113" s="58">
        <v>1104</v>
      </c>
      <c r="O113" s="58">
        <v>4349</v>
      </c>
      <c r="P113" s="31">
        <f>SUM(Q113:S113)</f>
        <v>21315</v>
      </c>
      <c r="Q113" s="31">
        <f t="shared" ref="Q113:S115" si="224">+E113+I113+M113</f>
        <v>3625</v>
      </c>
      <c r="R113" s="31">
        <f t="shared" si="224"/>
        <v>3373</v>
      </c>
      <c r="S113" s="31">
        <f t="shared" si="224"/>
        <v>14317</v>
      </c>
      <c r="T113" s="31">
        <f>SUM(U113:W113)</f>
        <v>3919</v>
      </c>
      <c r="U113" s="31">
        <v>1944</v>
      </c>
      <c r="V113" s="58">
        <v>1975</v>
      </c>
      <c r="W113" s="58">
        <v>0</v>
      </c>
      <c r="X113" s="31">
        <f>SUM(Y113:AA113)</f>
        <v>8328</v>
      </c>
      <c r="Y113" s="31">
        <v>4185</v>
      </c>
      <c r="Z113" s="58">
        <v>4143</v>
      </c>
      <c r="AA113" s="58">
        <v>0</v>
      </c>
      <c r="AB113" s="31">
        <f>SUM(AC113:AE113)</f>
        <v>11355</v>
      </c>
      <c r="AC113" s="31">
        <v>2338</v>
      </c>
      <c r="AD113" s="58">
        <v>2172</v>
      </c>
      <c r="AE113" s="58">
        <v>6845</v>
      </c>
      <c r="AF113" s="31">
        <f>SUM(AG113:AI113)</f>
        <v>23602</v>
      </c>
      <c r="AG113" s="31">
        <f t="shared" ref="AG113:AI115" si="225">+U113+Y113+AC113</f>
        <v>8467</v>
      </c>
      <c r="AH113" s="31">
        <f t="shared" si="225"/>
        <v>8290</v>
      </c>
      <c r="AI113" s="31">
        <f t="shared" si="225"/>
        <v>6845</v>
      </c>
      <c r="AJ113" s="31">
        <f>SUM(AK113:AM113)</f>
        <v>2085</v>
      </c>
      <c r="AK113" s="31">
        <v>1102</v>
      </c>
      <c r="AL113" s="58">
        <v>983</v>
      </c>
      <c r="AM113" s="58">
        <v>0</v>
      </c>
      <c r="AN113" s="31">
        <f>SUM(AO113:AQ113)</f>
        <v>1691</v>
      </c>
      <c r="AO113" s="31">
        <v>836</v>
      </c>
      <c r="AP113" s="58">
        <v>855</v>
      </c>
      <c r="AQ113" s="58">
        <v>0</v>
      </c>
      <c r="AR113" s="31">
        <f>SUM(AS113:AU113)</f>
        <v>2699</v>
      </c>
      <c r="AS113" s="31">
        <v>1188</v>
      </c>
      <c r="AT113" s="58">
        <v>1188</v>
      </c>
      <c r="AU113" s="58">
        <v>323</v>
      </c>
      <c r="AV113" s="31">
        <f>SUM(AW113:AY113)</f>
        <v>6475</v>
      </c>
      <c r="AW113" s="31">
        <f t="shared" ref="AW113:AY115" si="226">+AK113+AO113+AS113</f>
        <v>3126</v>
      </c>
      <c r="AX113" s="31">
        <f t="shared" si="226"/>
        <v>3026</v>
      </c>
      <c r="AY113" s="31">
        <f t="shared" si="226"/>
        <v>323</v>
      </c>
      <c r="AZ113" s="31">
        <f>SUM(BA113:BC113)</f>
        <v>1185</v>
      </c>
      <c r="BA113" s="31">
        <v>635</v>
      </c>
      <c r="BB113" s="58">
        <v>550</v>
      </c>
      <c r="BC113" s="58">
        <v>0</v>
      </c>
      <c r="BD113" s="31">
        <f>SUM(BE113:BG113)</f>
        <v>2457</v>
      </c>
      <c r="BE113" s="31">
        <v>1152</v>
      </c>
      <c r="BF113" s="58">
        <v>1017</v>
      </c>
      <c r="BG113" s="58">
        <v>288</v>
      </c>
      <c r="BH113" s="31">
        <f>SUM(BI113:BK113)</f>
        <v>6033</v>
      </c>
      <c r="BI113" s="31">
        <v>1021</v>
      </c>
      <c r="BJ113" s="58">
        <v>1251</v>
      </c>
      <c r="BK113" s="58">
        <v>3761</v>
      </c>
      <c r="BL113" s="31">
        <f>SUM(BM113:BO113)</f>
        <v>9675</v>
      </c>
      <c r="BM113" s="31">
        <f t="shared" ref="BM113:BO115" si="227">+BA113+BE113+BI113</f>
        <v>2808</v>
      </c>
      <c r="BN113" s="31">
        <f t="shared" si="227"/>
        <v>2818</v>
      </c>
      <c r="BO113" s="31">
        <f t="shared" si="227"/>
        <v>4049</v>
      </c>
      <c r="BP113" s="31">
        <f>SUM(BQ113:BS113)</f>
        <v>61067</v>
      </c>
      <c r="BQ113" s="31">
        <f t="shared" ref="BQ113:BS115" si="228">+Q113+AG113+AW113+BM113</f>
        <v>18026</v>
      </c>
      <c r="BR113" s="31">
        <f t="shared" si="228"/>
        <v>17507</v>
      </c>
      <c r="BS113" s="31">
        <f t="shared" si="228"/>
        <v>25534</v>
      </c>
    </row>
    <row r="114" spans="1:71" s="3" customFormat="1" ht="15" customHeight="1" x14ac:dyDescent="0.3">
      <c r="A114" s="35"/>
      <c r="B114" s="33"/>
      <c r="C114" s="37" t="s">
        <v>101</v>
      </c>
      <c r="D114" s="31">
        <f>SUM(E114:G114)</f>
        <v>10517</v>
      </c>
      <c r="E114" s="31">
        <v>5454</v>
      </c>
      <c r="F114" s="58">
        <v>5063</v>
      </c>
      <c r="G114" s="58">
        <v>0</v>
      </c>
      <c r="H114" s="31">
        <f>SUM(I114:K114)</f>
        <v>10456</v>
      </c>
      <c r="I114" s="31">
        <v>5190</v>
      </c>
      <c r="J114" s="58">
        <v>5266</v>
      </c>
      <c r="K114" s="58">
        <v>0</v>
      </c>
      <c r="L114" s="31">
        <f>SUM(M114:O114)</f>
        <v>11122</v>
      </c>
      <c r="M114" s="31">
        <v>5480</v>
      </c>
      <c r="N114" s="58">
        <v>5642</v>
      </c>
      <c r="O114" s="58">
        <v>0</v>
      </c>
      <c r="P114" s="31">
        <f>SUM(Q114:S114)</f>
        <v>32095</v>
      </c>
      <c r="Q114" s="31">
        <f t="shared" si="224"/>
        <v>16124</v>
      </c>
      <c r="R114" s="31">
        <f t="shared" si="224"/>
        <v>15971</v>
      </c>
      <c r="S114" s="31">
        <f t="shared" si="224"/>
        <v>0</v>
      </c>
      <c r="T114" s="31">
        <f>SUM(U114:W114)</f>
        <v>17120</v>
      </c>
      <c r="U114" s="31">
        <v>8286</v>
      </c>
      <c r="V114" s="58">
        <v>8834</v>
      </c>
      <c r="W114" s="58">
        <v>0</v>
      </c>
      <c r="X114" s="31">
        <f>SUM(Y114:AA114)</f>
        <v>16317</v>
      </c>
      <c r="Y114" s="31">
        <v>7917</v>
      </c>
      <c r="Z114" s="58">
        <v>8400</v>
      </c>
      <c r="AA114" s="58">
        <v>0</v>
      </c>
      <c r="AB114" s="31">
        <f>SUM(AC114:AE114)</f>
        <v>12256</v>
      </c>
      <c r="AC114" s="31">
        <v>6381</v>
      </c>
      <c r="AD114" s="58">
        <v>5875</v>
      </c>
      <c r="AE114" s="58">
        <v>0</v>
      </c>
      <c r="AF114" s="31">
        <f>SUM(AG114:AI114)</f>
        <v>45693</v>
      </c>
      <c r="AG114" s="31">
        <f t="shared" si="225"/>
        <v>22584</v>
      </c>
      <c r="AH114" s="31">
        <f t="shared" si="225"/>
        <v>23109</v>
      </c>
      <c r="AI114" s="31">
        <f t="shared" si="225"/>
        <v>0</v>
      </c>
      <c r="AJ114" s="31">
        <f>SUM(AK114:AM114)</f>
        <v>7131</v>
      </c>
      <c r="AK114" s="31">
        <v>3711</v>
      </c>
      <c r="AL114" s="58">
        <v>3420</v>
      </c>
      <c r="AM114" s="58">
        <v>0</v>
      </c>
      <c r="AN114" s="31">
        <f>SUM(AO114:AQ114)</f>
        <v>7609</v>
      </c>
      <c r="AO114" s="31">
        <v>4252</v>
      </c>
      <c r="AP114" s="58">
        <v>3357</v>
      </c>
      <c r="AQ114" s="58">
        <v>0</v>
      </c>
      <c r="AR114" s="31">
        <f>SUM(AS114:AU114)</f>
        <v>8840</v>
      </c>
      <c r="AS114" s="31">
        <v>4164</v>
      </c>
      <c r="AT114" s="58">
        <v>4676</v>
      </c>
      <c r="AU114" s="58">
        <v>0</v>
      </c>
      <c r="AV114" s="31">
        <f>SUM(AW114:AY114)</f>
        <v>23580</v>
      </c>
      <c r="AW114" s="31">
        <f t="shared" si="226"/>
        <v>12127</v>
      </c>
      <c r="AX114" s="31">
        <f t="shared" si="226"/>
        <v>11453</v>
      </c>
      <c r="AY114" s="31">
        <f t="shared" si="226"/>
        <v>0</v>
      </c>
      <c r="AZ114" s="31">
        <f>SUM(BA114:BC114)</f>
        <v>7367</v>
      </c>
      <c r="BA114" s="31">
        <v>3683</v>
      </c>
      <c r="BB114" s="58">
        <v>3684</v>
      </c>
      <c r="BC114" s="58">
        <v>0</v>
      </c>
      <c r="BD114" s="31">
        <f>SUM(BE114:BG114)</f>
        <v>8651</v>
      </c>
      <c r="BE114" s="31">
        <v>4295</v>
      </c>
      <c r="BF114" s="58">
        <v>4356</v>
      </c>
      <c r="BG114" s="58">
        <v>0</v>
      </c>
      <c r="BH114" s="31">
        <f>SUM(BI114:BK114)</f>
        <v>9925</v>
      </c>
      <c r="BI114" s="31">
        <v>4848</v>
      </c>
      <c r="BJ114" s="58">
        <v>5077</v>
      </c>
      <c r="BK114" s="58">
        <v>0</v>
      </c>
      <c r="BL114" s="31">
        <f>SUM(BM114:BO114)</f>
        <v>25943</v>
      </c>
      <c r="BM114" s="31">
        <f t="shared" si="227"/>
        <v>12826</v>
      </c>
      <c r="BN114" s="31">
        <f t="shared" si="227"/>
        <v>13117</v>
      </c>
      <c r="BO114" s="31">
        <f t="shared" si="227"/>
        <v>0</v>
      </c>
      <c r="BP114" s="31">
        <f>SUM(BQ114:BS114)</f>
        <v>127311</v>
      </c>
      <c r="BQ114" s="31">
        <f t="shared" si="228"/>
        <v>63661</v>
      </c>
      <c r="BR114" s="31">
        <f t="shared" si="228"/>
        <v>63650</v>
      </c>
      <c r="BS114" s="31">
        <f t="shared" si="228"/>
        <v>0</v>
      </c>
    </row>
    <row r="115" spans="1:71" s="3" customFormat="1" ht="15" customHeight="1" x14ac:dyDescent="0.3">
      <c r="A115" s="35"/>
      <c r="B115" s="33"/>
      <c r="C115" s="37" t="s">
        <v>102</v>
      </c>
      <c r="D115" s="31">
        <f>SUM(E115:G115)</f>
        <v>0</v>
      </c>
      <c r="E115" s="31">
        <v>0</v>
      </c>
      <c r="F115" s="58">
        <v>0</v>
      </c>
      <c r="G115" s="58">
        <v>0</v>
      </c>
      <c r="H115" s="31">
        <f>SUM(I115:K115)</f>
        <v>0</v>
      </c>
      <c r="I115" s="31">
        <v>0</v>
      </c>
      <c r="J115" s="58">
        <v>0</v>
      </c>
      <c r="K115" s="58">
        <v>0</v>
      </c>
      <c r="L115" s="31">
        <f>SUM(M115:O115)</f>
        <v>133</v>
      </c>
      <c r="M115" s="31">
        <v>62</v>
      </c>
      <c r="N115" s="58">
        <v>71</v>
      </c>
      <c r="O115" s="58">
        <v>0</v>
      </c>
      <c r="P115" s="31">
        <f>SUM(Q115:S115)</f>
        <v>133</v>
      </c>
      <c r="Q115" s="31">
        <f t="shared" si="224"/>
        <v>62</v>
      </c>
      <c r="R115" s="31">
        <f t="shared" si="224"/>
        <v>71</v>
      </c>
      <c r="S115" s="31">
        <f t="shared" si="224"/>
        <v>0</v>
      </c>
      <c r="T115" s="31">
        <f>SUM(U115:W115)</f>
        <v>303</v>
      </c>
      <c r="U115" s="31">
        <v>141</v>
      </c>
      <c r="V115" s="58">
        <v>162</v>
      </c>
      <c r="W115" s="58">
        <v>0</v>
      </c>
      <c r="X115" s="31">
        <f>SUM(Y115:AA115)</f>
        <v>427</v>
      </c>
      <c r="Y115" s="31">
        <v>217</v>
      </c>
      <c r="Z115" s="58">
        <v>210</v>
      </c>
      <c r="AA115" s="58">
        <v>0</v>
      </c>
      <c r="AB115" s="31">
        <f>SUM(AC115:AE115)</f>
        <v>125</v>
      </c>
      <c r="AC115" s="31">
        <v>82</v>
      </c>
      <c r="AD115" s="58">
        <v>43</v>
      </c>
      <c r="AE115" s="58">
        <v>0</v>
      </c>
      <c r="AF115" s="31">
        <f>SUM(AG115:AI115)</f>
        <v>855</v>
      </c>
      <c r="AG115" s="31">
        <f t="shared" si="225"/>
        <v>440</v>
      </c>
      <c r="AH115" s="31">
        <f t="shared" si="225"/>
        <v>415</v>
      </c>
      <c r="AI115" s="31">
        <f t="shared" si="225"/>
        <v>0</v>
      </c>
      <c r="AJ115" s="31">
        <f>SUM(AK115:AM115)</f>
        <v>0</v>
      </c>
      <c r="AK115" s="31">
        <v>0</v>
      </c>
      <c r="AL115" s="58">
        <v>0</v>
      </c>
      <c r="AM115" s="58">
        <v>0</v>
      </c>
      <c r="AN115" s="31">
        <f>SUM(AO115:AQ115)</f>
        <v>0</v>
      </c>
      <c r="AO115" s="31">
        <v>0</v>
      </c>
      <c r="AP115" s="58">
        <v>0</v>
      </c>
      <c r="AQ115" s="58">
        <v>0</v>
      </c>
      <c r="AR115" s="31">
        <f>SUM(AS115:AU115)</f>
        <v>0</v>
      </c>
      <c r="AS115" s="31">
        <v>0</v>
      </c>
      <c r="AT115" s="58">
        <v>0</v>
      </c>
      <c r="AU115" s="58">
        <v>0</v>
      </c>
      <c r="AV115" s="31">
        <f>SUM(AW115:AY115)</f>
        <v>0</v>
      </c>
      <c r="AW115" s="31">
        <f t="shared" si="226"/>
        <v>0</v>
      </c>
      <c r="AX115" s="31">
        <f t="shared" si="226"/>
        <v>0</v>
      </c>
      <c r="AY115" s="31">
        <f t="shared" si="226"/>
        <v>0</v>
      </c>
      <c r="AZ115" s="31">
        <f>SUM(BA115:BC115)</f>
        <v>0</v>
      </c>
      <c r="BA115" s="31">
        <v>0</v>
      </c>
      <c r="BB115" s="58">
        <v>0</v>
      </c>
      <c r="BC115" s="58">
        <v>0</v>
      </c>
      <c r="BD115" s="31">
        <f>SUM(BE115:BG115)</f>
        <v>0</v>
      </c>
      <c r="BE115" s="31">
        <v>0</v>
      </c>
      <c r="BF115" s="58">
        <v>0</v>
      </c>
      <c r="BG115" s="58">
        <v>0</v>
      </c>
      <c r="BH115" s="31">
        <f>SUM(BI115:BK115)</f>
        <v>0</v>
      </c>
      <c r="BI115" s="31">
        <v>0</v>
      </c>
      <c r="BJ115" s="58">
        <v>0</v>
      </c>
      <c r="BK115" s="58">
        <v>0</v>
      </c>
      <c r="BL115" s="31">
        <f>SUM(BM115:BO115)</f>
        <v>0</v>
      </c>
      <c r="BM115" s="31">
        <f t="shared" si="227"/>
        <v>0</v>
      </c>
      <c r="BN115" s="31">
        <f t="shared" si="227"/>
        <v>0</v>
      </c>
      <c r="BO115" s="31">
        <f t="shared" si="227"/>
        <v>0</v>
      </c>
      <c r="BP115" s="31">
        <f>SUM(BQ115:BS115)</f>
        <v>988</v>
      </c>
      <c r="BQ115" s="31">
        <f t="shared" si="228"/>
        <v>502</v>
      </c>
      <c r="BR115" s="31">
        <f t="shared" si="228"/>
        <v>486</v>
      </c>
      <c r="BS115" s="31">
        <f t="shared" si="228"/>
        <v>0</v>
      </c>
    </row>
    <row r="116" spans="1:71" s="3" customFormat="1" ht="15" customHeight="1" x14ac:dyDescent="0.3">
      <c r="A116" s="35"/>
      <c r="B116" s="33"/>
      <c r="C116" s="34" t="s">
        <v>103</v>
      </c>
      <c r="D116" s="31">
        <f t="shared" si="211"/>
        <v>94</v>
      </c>
      <c r="E116" s="31">
        <f>SUM(E117:E118)</f>
        <v>24</v>
      </c>
      <c r="F116" s="31">
        <f>SUM(F117:F118)</f>
        <v>70</v>
      </c>
      <c r="G116" s="31">
        <f>SUM(G117:G118)</f>
        <v>0</v>
      </c>
      <c r="H116" s="31">
        <f t="shared" si="212"/>
        <v>268</v>
      </c>
      <c r="I116" s="31">
        <f>SUM(I117:I118)</f>
        <v>120</v>
      </c>
      <c r="J116" s="31">
        <f>SUM(J117:J118)</f>
        <v>148</v>
      </c>
      <c r="K116" s="31">
        <f>SUM(K117:K118)</f>
        <v>0</v>
      </c>
      <c r="L116" s="31">
        <f t="shared" si="213"/>
        <v>680</v>
      </c>
      <c r="M116" s="31">
        <f>SUM(M117:M118)</f>
        <v>337</v>
      </c>
      <c r="N116" s="31">
        <f>SUM(N117:N118)</f>
        <v>343</v>
      </c>
      <c r="O116" s="31">
        <f>SUM(O117:O118)</f>
        <v>0</v>
      </c>
      <c r="P116" s="31">
        <f t="shared" ref="P116" si="229">SUM(Q116:S116)</f>
        <v>1042</v>
      </c>
      <c r="Q116" s="31">
        <f>SUM(Q117:Q118)</f>
        <v>481</v>
      </c>
      <c r="R116" s="31">
        <f>SUM(R117:R118)</f>
        <v>561</v>
      </c>
      <c r="S116" s="31">
        <f>SUM(S117:S118)</f>
        <v>0</v>
      </c>
      <c r="T116" s="31">
        <f t="shared" si="214"/>
        <v>960</v>
      </c>
      <c r="U116" s="31">
        <f>SUM(U117:U118)</f>
        <v>302</v>
      </c>
      <c r="V116" s="31">
        <f>SUM(V117:V118)</f>
        <v>658</v>
      </c>
      <c r="W116" s="31">
        <f>SUM(W117:W118)</f>
        <v>0</v>
      </c>
      <c r="X116" s="31">
        <f t="shared" si="215"/>
        <v>1296</v>
      </c>
      <c r="Y116" s="31">
        <f>SUM(Y117:Y118)</f>
        <v>694</v>
      </c>
      <c r="Z116" s="31">
        <f>SUM(Z117:Z118)</f>
        <v>602</v>
      </c>
      <c r="AA116" s="31">
        <f>SUM(AA117:AA118)</f>
        <v>0</v>
      </c>
      <c r="AB116" s="31">
        <f t="shared" si="216"/>
        <v>861</v>
      </c>
      <c r="AC116" s="31">
        <f>SUM(AC117:AC118)</f>
        <v>556</v>
      </c>
      <c r="AD116" s="31">
        <f>SUM(AD117:AD118)</f>
        <v>305</v>
      </c>
      <c r="AE116" s="31">
        <f>SUM(AE117:AE118)</f>
        <v>0</v>
      </c>
      <c r="AF116" s="31">
        <f t="shared" ref="AF116" si="230">SUM(AG116:AI116)</f>
        <v>3117</v>
      </c>
      <c r="AG116" s="31">
        <f>SUM(AG117:AG118)</f>
        <v>1552</v>
      </c>
      <c r="AH116" s="31">
        <f>SUM(AH117:AH118)</f>
        <v>1565</v>
      </c>
      <c r="AI116" s="31">
        <f>SUM(AI117:AI118)</f>
        <v>0</v>
      </c>
      <c r="AJ116" s="31">
        <f t="shared" si="217"/>
        <v>459</v>
      </c>
      <c r="AK116" s="31">
        <f>SUM(AK117:AK118)</f>
        <v>241</v>
      </c>
      <c r="AL116" s="31">
        <f>SUM(AL117:AL118)</f>
        <v>218</v>
      </c>
      <c r="AM116" s="31">
        <f>SUM(AM117:AM118)</f>
        <v>0</v>
      </c>
      <c r="AN116" s="31">
        <f t="shared" si="218"/>
        <v>655</v>
      </c>
      <c r="AO116" s="31">
        <f>SUM(AO117:AO118)</f>
        <v>328</v>
      </c>
      <c r="AP116" s="31">
        <f>SUM(AP117:AP118)</f>
        <v>327</v>
      </c>
      <c r="AQ116" s="31">
        <f>SUM(AQ117:AQ118)</f>
        <v>0</v>
      </c>
      <c r="AR116" s="31">
        <f t="shared" si="219"/>
        <v>303</v>
      </c>
      <c r="AS116" s="31">
        <f>SUM(AS117:AS118)</f>
        <v>97</v>
      </c>
      <c r="AT116" s="31">
        <f>SUM(AT117:AT118)</f>
        <v>206</v>
      </c>
      <c r="AU116" s="31">
        <f>SUM(AU117:AU118)</f>
        <v>0</v>
      </c>
      <c r="AV116" s="31">
        <f t="shared" ref="AV116" si="231">SUM(AW116:AY116)</f>
        <v>1417</v>
      </c>
      <c r="AW116" s="31">
        <f>SUM(AW117:AW118)</f>
        <v>666</v>
      </c>
      <c r="AX116" s="31">
        <f>SUM(AX117:AX118)</f>
        <v>751</v>
      </c>
      <c r="AY116" s="31">
        <f>SUM(AY117:AY118)</f>
        <v>0</v>
      </c>
      <c r="AZ116" s="31">
        <f t="shared" si="220"/>
        <v>718</v>
      </c>
      <c r="BA116" s="31">
        <f>SUM(BA117:BA118)</f>
        <v>354</v>
      </c>
      <c r="BB116" s="31">
        <f>SUM(BB117:BB118)</f>
        <v>364</v>
      </c>
      <c r="BC116" s="31">
        <f>SUM(BC117:BC118)</f>
        <v>0</v>
      </c>
      <c r="BD116" s="31">
        <f t="shared" si="221"/>
        <v>431</v>
      </c>
      <c r="BE116" s="31">
        <f>SUM(BE117:BE118)</f>
        <v>224</v>
      </c>
      <c r="BF116" s="31">
        <f>SUM(BF117:BF118)</f>
        <v>207</v>
      </c>
      <c r="BG116" s="31">
        <f>SUM(BG117:BG118)</f>
        <v>0</v>
      </c>
      <c r="BH116" s="31">
        <f t="shared" si="222"/>
        <v>330</v>
      </c>
      <c r="BI116" s="31">
        <f>SUM(BI117:BI118)</f>
        <v>125</v>
      </c>
      <c r="BJ116" s="31">
        <f>SUM(BJ117:BJ118)</f>
        <v>205</v>
      </c>
      <c r="BK116" s="31">
        <f>SUM(BK117:BK118)</f>
        <v>0</v>
      </c>
      <c r="BL116" s="31">
        <f t="shared" ref="BL116" si="232">SUM(BM116:BO116)</f>
        <v>1479</v>
      </c>
      <c r="BM116" s="31">
        <f>SUM(BM117:BM118)</f>
        <v>703</v>
      </c>
      <c r="BN116" s="31">
        <f>SUM(BN117:BN118)</f>
        <v>776</v>
      </c>
      <c r="BO116" s="31">
        <f>SUM(BO117:BO118)</f>
        <v>0</v>
      </c>
      <c r="BP116" s="31">
        <f t="shared" si="223"/>
        <v>7055</v>
      </c>
      <c r="BQ116" s="31">
        <f>SUM(BQ117:BQ118)</f>
        <v>3402</v>
      </c>
      <c r="BR116" s="31">
        <f>SUM(BR117:BR118)</f>
        <v>3653</v>
      </c>
      <c r="BS116" s="31">
        <f>SUM(BS117:BS118)</f>
        <v>0</v>
      </c>
    </row>
    <row r="117" spans="1:71" s="3" customFormat="1" ht="15" customHeight="1" x14ac:dyDescent="0.3">
      <c r="A117" s="35"/>
      <c r="B117" s="33"/>
      <c r="C117" s="37" t="s">
        <v>104</v>
      </c>
      <c r="D117" s="31">
        <f>SUM(E117:G117)</f>
        <v>94</v>
      </c>
      <c r="E117" s="31">
        <v>24</v>
      </c>
      <c r="F117" s="58">
        <v>70</v>
      </c>
      <c r="G117" s="58">
        <v>0</v>
      </c>
      <c r="H117" s="31">
        <f>SUM(I117:K117)</f>
        <v>268</v>
      </c>
      <c r="I117" s="31">
        <v>120</v>
      </c>
      <c r="J117" s="58">
        <v>148</v>
      </c>
      <c r="K117" s="58">
        <v>0</v>
      </c>
      <c r="L117" s="31">
        <f>SUM(M117:O117)</f>
        <v>680</v>
      </c>
      <c r="M117" s="31">
        <v>337</v>
      </c>
      <c r="N117" s="58">
        <v>343</v>
      </c>
      <c r="O117" s="58">
        <v>0</v>
      </c>
      <c r="P117" s="31">
        <f>SUM(Q117:S117)</f>
        <v>1042</v>
      </c>
      <c r="Q117" s="31">
        <f t="shared" ref="Q117:S118" si="233">+E117+I117+M117</f>
        <v>481</v>
      </c>
      <c r="R117" s="31">
        <f t="shared" si="233"/>
        <v>561</v>
      </c>
      <c r="S117" s="31">
        <f t="shared" si="233"/>
        <v>0</v>
      </c>
      <c r="T117" s="31">
        <f>SUM(U117:W117)</f>
        <v>960</v>
      </c>
      <c r="U117" s="31">
        <v>302</v>
      </c>
      <c r="V117" s="58">
        <v>658</v>
      </c>
      <c r="W117" s="58">
        <v>0</v>
      </c>
      <c r="X117" s="31">
        <f>SUM(Y117:AA117)</f>
        <v>1296</v>
      </c>
      <c r="Y117" s="31">
        <v>694</v>
      </c>
      <c r="Z117" s="58">
        <v>602</v>
      </c>
      <c r="AA117" s="58">
        <v>0</v>
      </c>
      <c r="AB117" s="31">
        <f>SUM(AC117:AE117)</f>
        <v>861</v>
      </c>
      <c r="AC117" s="31">
        <v>556</v>
      </c>
      <c r="AD117" s="58">
        <v>305</v>
      </c>
      <c r="AE117" s="58">
        <v>0</v>
      </c>
      <c r="AF117" s="31">
        <f>SUM(AG117:AI117)</f>
        <v>3117</v>
      </c>
      <c r="AG117" s="31">
        <f t="shared" ref="AG117:AI118" si="234">+U117+Y117+AC117</f>
        <v>1552</v>
      </c>
      <c r="AH117" s="31">
        <f t="shared" si="234"/>
        <v>1565</v>
      </c>
      <c r="AI117" s="31">
        <f t="shared" si="234"/>
        <v>0</v>
      </c>
      <c r="AJ117" s="31">
        <f>SUM(AK117:AM117)</f>
        <v>459</v>
      </c>
      <c r="AK117" s="31">
        <v>241</v>
      </c>
      <c r="AL117" s="58">
        <v>218</v>
      </c>
      <c r="AM117" s="58">
        <v>0</v>
      </c>
      <c r="AN117" s="31">
        <f>SUM(AO117:AQ117)</f>
        <v>655</v>
      </c>
      <c r="AO117" s="31">
        <v>328</v>
      </c>
      <c r="AP117" s="58">
        <v>327</v>
      </c>
      <c r="AQ117" s="58">
        <v>0</v>
      </c>
      <c r="AR117" s="31">
        <f>SUM(AS117:AU117)</f>
        <v>303</v>
      </c>
      <c r="AS117" s="31">
        <v>97</v>
      </c>
      <c r="AT117" s="58">
        <v>206</v>
      </c>
      <c r="AU117" s="58">
        <v>0</v>
      </c>
      <c r="AV117" s="31">
        <f>SUM(AW117:AY117)</f>
        <v>1417</v>
      </c>
      <c r="AW117" s="31">
        <f t="shared" ref="AW117:AY118" si="235">+AK117+AO117+AS117</f>
        <v>666</v>
      </c>
      <c r="AX117" s="31">
        <f t="shared" si="235"/>
        <v>751</v>
      </c>
      <c r="AY117" s="31">
        <f t="shared" si="235"/>
        <v>0</v>
      </c>
      <c r="AZ117" s="31">
        <f>SUM(BA117:BC117)</f>
        <v>718</v>
      </c>
      <c r="BA117" s="31">
        <v>354</v>
      </c>
      <c r="BB117" s="58">
        <v>364</v>
      </c>
      <c r="BC117" s="58">
        <v>0</v>
      </c>
      <c r="BD117" s="31">
        <f>SUM(BE117:BG117)</f>
        <v>431</v>
      </c>
      <c r="BE117" s="31">
        <v>224</v>
      </c>
      <c r="BF117" s="58">
        <v>207</v>
      </c>
      <c r="BG117" s="58">
        <v>0</v>
      </c>
      <c r="BH117" s="31">
        <f>SUM(BI117:BK117)</f>
        <v>330</v>
      </c>
      <c r="BI117" s="31">
        <v>125</v>
      </c>
      <c r="BJ117" s="58">
        <v>205</v>
      </c>
      <c r="BK117" s="58">
        <v>0</v>
      </c>
      <c r="BL117" s="31">
        <f>SUM(BM117:BO117)</f>
        <v>1479</v>
      </c>
      <c r="BM117" s="31">
        <f t="shared" ref="BM117:BO118" si="236">+BA117+BE117+BI117</f>
        <v>703</v>
      </c>
      <c r="BN117" s="31">
        <f t="shared" si="236"/>
        <v>776</v>
      </c>
      <c r="BO117" s="31">
        <f t="shared" si="236"/>
        <v>0</v>
      </c>
      <c r="BP117" s="31">
        <f>SUM(BQ117:BS117)</f>
        <v>7055</v>
      </c>
      <c r="BQ117" s="31">
        <f t="shared" ref="BQ117:BS118" si="237">+Q117+AG117+AW117+BM117</f>
        <v>3402</v>
      </c>
      <c r="BR117" s="31">
        <f t="shared" si="237"/>
        <v>3653</v>
      </c>
      <c r="BS117" s="31">
        <f t="shared" si="237"/>
        <v>0</v>
      </c>
    </row>
    <row r="118" spans="1:71" s="3" customFormat="1" ht="15" customHeight="1" x14ac:dyDescent="0.3">
      <c r="A118" s="35"/>
      <c r="B118" s="33"/>
      <c r="C118" s="37" t="s">
        <v>105</v>
      </c>
      <c r="D118" s="31">
        <f>SUM(E118:G118)</f>
        <v>0</v>
      </c>
      <c r="E118" s="31">
        <v>0</v>
      </c>
      <c r="F118" s="58">
        <v>0</v>
      </c>
      <c r="G118" s="58">
        <v>0</v>
      </c>
      <c r="H118" s="31">
        <f>SUM(I118:K118)</f>
        <v>0</v>
      </c>
      <c r="I118" s="31">
        <v>0</v>
      </c>
      <c r="J118" s="58">
        <v>0</v>
      </c>
      <c r="K118" s="58">
        <v>0</v>
      </c>
      <c r="L118" s="31">
        <f>SUM(M118:O118)</f>
        <v>0</v>
      </c>
      <c r="M118" s="31">
        <v>0</v>
      </c>
      <c r="N118" s="58">
        <v>0</v>
      </c>
      <c r="O118" s="58">
        <v>0</v>
      </c>
      <c r="P118" s="31">
        <f>SUM(Q118:S118)</f>
        <v>0</v>
      </c>
      <c r="Q118" s="31">
        <f t="shared" si="233"/>
        <v>0</v>
      </c>
      <c r="R118" s="31">
        <f t="shared" si="233"/>
        <v>0</v>
      </c>
      <c r="S118" s="31">
        <f t="shared" si="233"/>
        <v>0</v>
      </c>
      <c r="T118" s="31">
        <f>SUM(U118:W118)</f>
        <v>0</v>
      </c>
      <c r="U118" s="31">
        <v>0</v>
      </c>
      <c r="V118" s="58">
        <v>0</v>
      </c>
      <c r="W118" s="58">
        <v>0</v>
      </c>
      <c r="X118" s="31">
        <f>SUM(Y118:AA118)</f>
        <v>0</v>
      </c>
      <c r="Y118" s="31">
        <v>0</v>
      </c>
      <c r="Z118" s="58">
        <v>0</v>
      </c>
      <c r="AA118" s="58">
        <v>0</v>
      </c>
      <c r="AB118" s="31">
        <f>SUM(AC118:AE118)</f>
        <v>0</v>
      </c>
      <c r="AC118" s="31">
        <v>0</v>
      </c>
      <c r="AD118" s="58">
        <v>0</v>
      </c>
      <c r="AE118" s="58">
        <v>0</v>
      </c>
      <c r="AF118" s="31">
        <f>SUM(AG118:AI118)</f>
        <v>0</v>
      </c>
      <c r="AG118" s="31">
        <f t="shared" si="234"/>
        <v>0</v>
      </c>
      <c r="AH118" s="31">
        <f t="shared" si="234"/>
        <v>0</v>
      </c>
      <c r="AI118" s="31">
        <f t="shared" si="234"/>
        <v>0</v>
      </c>
      <c r="AJ118" s="31">
        <f>SUM(AK118:AM118)</f>
        <v>0</v>
      </c>
      <c r="AK118" s="31">
        <v>0</v>
      </c>
      <c r="AL118" s="58">
        <v>0</v>
      </c>
      <c r="AM118" s="58">
        <v>0</v>
      </c>
      <c r="AN118" s="31">
        <f>SUM(AO118:AQ118)</f>
        <v>0</v>
      </c>
      <c r="AO118" s="31">
        <v>0</v>
      </c>
      <c r="AP118" s="58">
        <v>0</v>
      </c>
      <c r="AQ118" s="58">
        <v>0</v>
      </c>
      <c r="AR118" s="31">
        <f>SUM(AS118:AU118)</f>
        <v>0</v>
      </c>
      <c r="AS118" s="31">
        <v>0</v>
      </c>
      <c r="AT118" s="58">
        <v>0</v>
      </c>
      <c r="AU118" s="58">
        <v>0</v>
      </c>
      <c r="AV118" s="31">
        <f>SUM(AW118:AY118)</f>
        <v>0</v>
      </c>
      <c r="AW118" s="31">
        <f t="shared" si="235"/>
        <v>0</v>
      </c>
      <c r="AX118" s="31">
        <f t="shared" si="235"/>
        <v>0</v>
      </c>
      <c r="AY118" s="31">
        <f t="shared" si="235"/>
        <v>0</v>
      </c>
      <c r="AZ118" s="31">
        <f>SUM(BA118:BC118)</f>
        <v>0</v>
      </c>
      <c r="BA118" s="31">
        <v>0</v>
      </c>
      <c r="BB118" s="58">
        <v>0</v>
      </c>
      <c r="BC118" s="58">
        <v>0</v>
      </c>
      <c r="BD118" s="31">
        <f>SUM(BE118:BG118)</f>
        <v>0</v>
      </c>
      <c r="BE118" s="31">
        <v>0</v>
      </c>
      <c r="BF118" s="58">
        <v>0</v>
      </c>
      <c r="BG118" s="58">
        <v>0</v>
      </c>
      <c r="BH118" s="31">
        <f>SUM(BI118:BK118)</f>
        <v>0</v>
      </c>
      <c r="BI118" s="31">
        <v>0</v>
      </c>
      <c r="BJ118" s="58">
        <v>0</v>
      </c>
      <c r="BK118" s="58">
        <v>0</v>
      </c>
      <c r="BL118" s="31">
        <f>SUM(BM118:BO118)</f>
        <v>0</v>
      </c>
      <c r="BM118" s="31">
        <f t="shared" si="236"/>
        <v>0</v>
      </c>
      <c r="BN118" s="31">
        <f t="shared" si="236"/>
        <v>0</v>
      </c>
      <c r="BO118" s="31">
        <f t="shared" si="236"/>
        <v>0</v>
      </c>
      <c r="BP118" s="31">
        <f>SUM(BQ118:BS118)</f>
        <v>0</v>
      </c>
      <c r="BQ118" s="31">
        <f t="shared" si="237"/>
        <v>0</v>
      </c>
      <c r="BR118" s="31">
        <f t="shared" si="237"/>
        <v>0</v>
      </c>
      <c r="BS118" s="31">
        <f t="shared" si="237"/>
        <v>0</v>
      </c>
    </row>
    <row r="119" spans="1:71" s="3" customFormat="1" ht="15" customHeight="1" x14ac:dyDescent="0.3">
      <c r="A119" s="35"/>
      <c r="B119" s="33"/>
      <c r="C119" s="34" t="s">
        <v>106</v>
      </c>
      <c r="D119" s="31">
        <f t="shared" si="211"/>
        <v>42334</v>
      </c>
      <c r="E119" s="31">
        <f>SUM(E120:E122)</f>
        <v>17983</v>
      </c>
      <c r="F119" s="31">
        <f>SUM(F120:F122)</f>
        <v>16993</v>
      </c>
      <c r="G119" s="31">
        <f>SUM(G120:G122)</f>
        <v>7358</v>
      </c>
      <c r="H119" s="31">
        <f t="shared" si="212"/>
        <v>36940</v>
      </c>
      <c r="I119" s="31">
        <f>SUM(I120:I122)</f>
        <v>17278</v>
      </c>
      <c r="J119" s="31">
        <f>SUM(J120:J122)</f>
        <v>15628</v>
      </c>
      <c r="K119" s="31">
        <f>SUM(K120:K122)</f>
        <v>4034</v>
      </c>
      <c r="L119" s="31">
        <f t="shared" si="213"/>
        <v>41701</v>
      </c>
      <c r="M119" s="31">
        <f>SUM(M120:M122)</f>
        <v>20794</v>
      </c>
      <c r="N119" s="31">
        <f>SUM(N120:N122)</f>
        <v>18815</v>
      </c>
      <c r="O119" s="31">
        <f>SUM(O120:O122)</f>
        <v>2092</v>
      </c>
      <c r="P119" s="31">
        <f t="shared" si="159"/>
        <v>120975</v>
      </c>
      <c r="Q119" s="31">
        <f>SUM(Q120:Q122)</f>
        <v>56055</v>
      </c>
      <c r="R119" s="31">
        <f>SUM(R120:R122)</f>
        <v>51436</v>
      </c>
      <c r="S119" s="31">
        <f>SUM(S120:S122)</f>
        <v>13484</v>
      </c>
      <c r="T119" s="31">
        <f t="shared" si="214"/>
        <v>48550</v>
      </c>
      <c r="U119" s="31">
        <f>SUM(U120:U122)</f>
        <v>24769</v>
      </c>
      <c r="V119" s="31">
        <f>SUM(V120:V122)</f>
        <v>23781</v>
      </c>
      <c r="W119" s="31">
        <f>SUM(W120:W122)</f>
        <v>0</v>
      </c>
      <c r="X119" s="31">
        <f t="shared" si="215"/>
        <v>46068</v>
      </c>
      <c r="Y119" s="31">
        <f>SUM(Y120:Y122)</f>
        <v>24027</v>
      </c>
      <c r="Z119" s="31">
        <f>SUM(Z120:Z122)</f>
        <v>22041</v>
      </c>
      <c r="AA119" s="31">
        <f>SUM(AA120:AA122)</f>
        <v>0</v>
      </c>
      <c r="AB119" s="31">
        <f t="shared" si="216"/>
        <v>32500</v>
      </c>
      <c r="AC119" s="31">
        <f>SUM(AC120:AC122)</f>
        <v>17517</v>
      </c>
      <c r="AD119" s="31">
        <f>SUM(AD120:AD122)</f>
        <v>14983</v>
      </c>
      <c r="AE119" s="31">
        <f>SUM(AE120:AE122)</f>
        <v>0</v>
      </c>
      <c r="AF119" s="31">
        <f t="shared" si="160"/>
        <v>127118</v>
      </c>
      <c r="AG119" s="31">
        <f>SUM(AG120:AG122)</f>
        <v>66313</v>
      </c>
      <c r="AH119" s="31">
        <f>SUM(AH120:AH122)</f>
        <v>60805</v>
      </c>
      <c r="AI119" s="31">
        <f>SUM(AI120:AI122)</f>
        <v>0</v>
      </c>
      <c r="AJ119" s="31">
        <f t="shared" si="217"/>
        <v>24267</v>
      </c>
      <c r="AK119" s="31">
        <f>SUM(AK120:AK122)</f>
        <v>13063</v>
      </c>
      <c r="AL119" s="31">
        <f>SUM(AL120:AL122)</f>
        <v>11204</v>
      </c>
      <c r="AM119" s="31">
        <f>SUM(AM120:AM122)</f>
        <v>0</v>
      </c>
      <c r="AN119" s="31">
        <f t="shared" si="218"/>
        <v>19751</v>
      </c>
      <c r="AO119" s="31">
        <f>SUM(AO120:AO122)</f>
        <v>10633</v>
      </c>
      <c r="AP119" s="31">
        <f>SUM(AP120:AP122)</f>
        <v>9118</v>
      </c>
      <c r="AQ119" s="31">
        <f>SUM(AQ120:AQ122)</f>
        <v>0</v>
      </c>
      <c r="AR119" s="31">
        <f t="shared" si="219"/>
        <v>21371</v>
      </c>
      <c r="AS119" s="31">
        <f>SUM(AS120:AS122)</f>
        <v>11168</v>
      </c>
      <c r="AT119" s="31">
        <f>SUM(AT120:AT122)</f>
        <v>10203</v>
      </c>
      <c r="AU119" s="31">
        <f>SUM(AU120:AU122)</f>
        <v>0</v>
      </c>
      <c r="AV119" s="31">
        <f t="shared" si="161"/>
        <v>65389</v>
      </c>
      <c r="AW119" s="31">
        <f>SUM(AW120:AW122)</f>
        <v>34864</v>
      </c>
      <c r="AX119" s="31">
        <f>SUM(AX120:AX122)</f>
        <v>30525</v>
      </c>
      <c r="AY119" s="31">
        <f>SUM(AY120:AY122)</f>
        <v>0</v>
      </c>
      <c r="AZ119" s="31">
        <f t="shared" si="220"/>
        <v>28208</v>
      </c>
      <c r="BA119" s="31">
        <f>SUM(BA120:BA122)</f>
        <v>14554</v>
      </c>
      <c r="BB119" s="31">
        <f>SUM(BB120:BB122)</f>
        <v>12332</v>
      </c>
      <c r="BC119" s="31">
        <f>SUM(BC120:BC122)</f>
        <v>1322</v>
      </c>
      <c r="BD119" s="31">
        <f t="shared" si="221"/>
        <v>25800</v>
      </c>
      <c r="BE119" s="31">
        <f>SUM(BE120:BE122)</f>
        <v>13993</v>
      </c>
      <c r="BF119" s="31">
        <f>SUM(BF120:BF122)</f>
        <v>11407</v>
      </c>
      <c r="BG119" s="31">
        <f>SUM(BG120:BG122)</f>
        <v>400</v>
      </c>
      <c r="BH119" s="31">
        <f t="shared" si="222"/>
        <v>36737</v>
      </c>
      <c r="BI119" s="31">
        <f>SUM(BI120:BI122)</f>
        <v>18719</v>
      </c>
      <c r="BJ119" s="31">
        <f>SUM(BJ120:BJ122)</f>
        <v>16918</v>
      </c>
      <c r="BK119" s="31">
        <f>SUM(BK120:BK122)</f>
        <v>1100</v>
      </c>
      <c r="BL119" s="31">
        <f t="shared" si="162"/>
        <v>90745</v>
      </c>
      <c r="BM119" s="31">
        <f>SUM(BM120:BM122)</f>
        <v>47266</v>
      </c>
      <c r="BN119" s="31">
        <f>SUM(BN120:BN122)</f>
        <v>40657</v>
      </c>
      <c r="BO119" s="31">
        <f>SUM(BO120:BO122)</f>
        <v>2822</v>
      </c>
      <c r="BP119" s="31">
        <f t="shared" si="223"/>
        <v>404227</v>
      </c>
      <c r="BQ119" s="31">
        <f>SUM(BQ120:BQ122)</f>
        <v>204498</v>
      </c>
      <c r="BR119" s="31">
        <f>SUM(BR120:BR122)</f>
        <v>183423</v>
      </c>
      <c r="BS119" s="31">
        <f>SUM(BS120:BS122)</f>
        <v>16306</v>
      </c>
    </row>
    <row r="120" spans="1:71" s="3" customFormat="1" ht="15" customHeight="1" x14ac:dyDescent="0.3">
      <c r="A120" s="35"/>
      <c r="B120" s="33"/>
      <c r="C120" s="37" t="s">
        <v>107</v>
      </c>
      <c r="D120" s="31">
        <f>SUM(E120:G120)</f>
        <v>25907</v>
      </c>
      <c r="E120" s="31">
        <v>11145</v>
      </c>
      <c r="F120" s="58">
        <v>10244</v>
      </c>
      <c r="G120" s="58">
        <v>4518</v>
      </c>
      <c r="H120" s="31">
        <f>SUM(I120:K120)</f>
        <v>25319</v>
      </c>
      <c r="I120" s="31">
        <v>11575</v>
      </c>
      <c r="J120" s="58">
        <v>9710</v>
      </c>
      <c r="K120" s="58">
        <v>4034</v>
      </c>
      <c r="L120" s="31">
        <f>SUM(M120:O120)</f>
        <v>29040</v>
      </c>
      <c r="M120" s="31">
        <v>14286</v>
      </c>
      <c r="N120" s="58">
        <v>12662</v>
      </c>
      <c r="O120" s="58">
        <v>2092</v>
      </c>
      <c r="P120" s="31">
        <f>SUM(Q120:S120)</f>
        <v>80266</v>
      </c>
      <c r="Q120" s="31">
        <f t="shared" ref="Q120:S122" si="238">+E120+I120+M120</f>
        <v>37006</v>
      </c>
      <c r="R120" s="31">
        <f t="shared" si="238"/>
        <v>32616</v>
      </c>
      <c r="S120" s="31">
        <f t="shared" si="238"/>
        <v>10644</v>
      </c>
      <c r="T120" s="31">
        <f>SUM(U120:W120)</f>
        <v>27689</v>
      </c>
      <c r="U120" s="31">
        <v>14300</v>
      </c>
      <c r="V120" s="58">
        <v>13389</v>
      </c>
      <c r="W120" s="58">
        <v>0</v>
      </c>
      <c r="X120" s="31">
        <f>SUM(Y120:AA120)</f>
        <v>26675</v>
      </c>
      <c r="Y120" s="31">
        <v>14147</v>
      </c>
      <c r="Z120" s="58">
        <v>12528</v>
      </c>
      <c r="AA120" s="58">
        <v>0</v>
      </c>
      <c r="AB120" s="31">
        <f>SUM(AC120:AE120)</f>
        <v>18320</v>
      </c>
      <c r="AC120" s="31">
        <v>9937</v>
      </c>
      <c r="AD120" s="58">
        <v>8383</v>
      </c>
      <c r="AE120" s="58">
        <v>0</v>
      </c>
      <c r="AF120" s="31">
        <f>SUM(AG120:AI120)</f>
        <v>72684</v>
      </c>
      <c r="AG120" s="31">
        <f t="shared" ref="AG120:AI122" si="239">+U120+Y120+AC120</f>
        <v>38384</v>
      </c>
      <c r="AH120" s="31">
        <f t="shared" si="239"/>
        <v>34300</v>
      </c>
      <c r="AI120" s="31">
        <f t="shared" si="239"/>
        <v>0</v>
      </c>
      <c r="AJ120" s="31">
        <f>SUM(AK120:AM120)</f>
        <v>14896</v>
      </c>
      <c r="AK120" s="31">
        <v>7975</v>
      </c>
      <c r="AL120" s="58">
        <v>6921</v>
      </c>
      <c r="AM120" s="58">
        <v>0</v>
      </c>
      <c r="AN120" s="31">
        <f>SUM(AO120:AQ120)</f>
        <v>12213</v>
      </c>
      <c r="AO120" s="31">
        <v>6739</v>
      </c>
      <c r="AP120" s="58">
        <v>5474</v>
      </c>
      <c r="AQ120" s="58">
        <v>0</v>
      </c>
      <c r="AR120" s="31">
        <f>SUM(AS120:AU120)</f>
        <v>12075</v>
      </c>
      <c r="AS120" s="31">
        <v>6493</v>
      </c>
      <c r="AT120" s="58">
        <v>5582</v>
      </c>
      <c r="AU120" s="58">
        <v>0</v>
      </c>
      <c r="AV120" s="31">
        <f>SUM(AW120:AY120)</f>
        <v>39184</v>
      </c>
      <c r="AW120" s="31">
        <f t="shared" ref="AW120:AY122" si="240">+AK120+AO120+AS120</f>
        <v>21207</v>
      </c>
      <c r="AX120" s="31">
        <f t="shared" si="240"/>
        <v>17977</v>
      </c>
      <c r="AY120" s="31">
        <f t="shared" si="240"/>
        <v>0</v>
      </c>
      <c r="AZ120" s="31">
        <f>SUM(BA120:BC120)</f>
        <v>19579</v>
      </c>
      <c r="BA120" s="31">
        <v>9988</v>
      </c>
      <c r="BB120" s="58">
        <v>8269</v>
      </c>
      <c r="BC120" s="58">
        <v>1322</v>
      </c>
      <c r="BD120" s="31">
        <f>SUM(BE120:BG120)</f>
        <v>15768</v>
      </c>
      <c r="BE120" s="31">
        <v>8790</v>
      </c>
      <c r="BF120" s="58">
        <v>6978</v>
      </c>
      <c r="BG120" s="58">
        <v>0</v>
      </c>
      <c r="BH120" s="31">
        <f>SUM(BI120:BK120)</f>
        <v>24528</v>
      </c>
      <c r="BI120" s="31">
        <v>12332</v>
      </c>
      <c r="BJ120" s="58">
        <v>11096</v>
      </c>
      <c r="BK120" s="58">
        <v>1100</v>
      </c>
      <c r="BL120" s="31">
        <f>SUM(BM120:BO120)</f>
        <v>59875</v>
      </c>
      <c r="BM120" s="31">
        <f t="shared" ref="BM120:BO122" si="241">+BA120+BE120+BI120</f>
        <v>31110</v>
      </c>
      <c r="BN120" s="31">
        <f t="shared" si="241"/>
        <v>26343</v>
      </c>
      <c r="BO120" s="31">
        <f t="shared" si="241"/>
        <v>2422</v>
      </c>
      <c r="BP120" s="31">
        <f>SUM(BQ120:BS120)</f>
        <v>252009</v>
      </c>
      <c r="BQ120" s="31">
        <f t="shared" ref="BQ120:BS122" si="242">+Q120+AG120+AW120+BM120</f>
        <v>127707</v>
      </c>
      <c r="BR120" s="31">
        <f t="shared" si="242"/>
        <v>111236</v>
      </c>
      <c r="BS120" s="31">
        <f t="shared" si="242"/>
        <v>13066</v>
      </c>
    </row>
    <row r="121" spans="1:71" s="3" customFormat="1" ht="15" customHeight="1" x14ac:dyDescent="0.3">
      <c r="A121" s="35"/>
      <c r="B121" s="33"/>
      <c r="C121" s="37" t="s">
        <v>108</v>
      </c>
      <c r="D121" s="31">
        <f>SUM(E121:G121)</f>
        <v>13587</v>
      </c>
      <c r="E121" s="31">
        <v>6838</v>
      </c>
      <c r="F121" s="58">
        <v>6749</v>
      </c>
      <c r="G121" s="58">
        <v>0</v>
      </c>
      <c r="H121" s="31">
        <f>SUM(I121:K121)</f>
        <v>11621</v>
      </c>
      <c r="I121" s="31">
        <v>5703</v>
      </c>
      <c r="J121" s="58">
        <v>5918</v>
      </c>
      <c r="K121" s="58">
        <v>0</v>
      </c>
      <c r="L121" s="31">
        <f>SUM(M121:O121)</f>
        <v>12661</v>
      </c>
      <c r="M121" s="31">
        <v>6508</v>
      </c>
      <c r="N121" s="58">
        <v>6153</v>
      </c>
      <c r="O121" s="58">
        <v>0</v>
      </c>
      <c r="P121" s="31">
        <f>SUM(Q121:S121)</f>
        <v>37869</v>
      </c>
      <c r="Q121" s="31">
        <f t="shared" si="238"/>
        <v>19049</v>
      </c>
      <c r="R121" s="31">
        <f t="shared" si="238"/>
        <v>18820</v>
      </c>
      <c r="S121" s="31">
        <f t="shared" si="238"/>
        <v>0</v>
      </c>
      <c r="T121" s="31">
        <f>SUM(U121:W121)</f>
        <v>20861</v>
      </c>
      <c r="U121" s="31">
        <v>10469</v>
      </c>
      <c r="V121" s="58">
        <v>10392</v>
      </c>
      <c r="W121" s="58">
        <v>0</v>
      </c>
      <c r="X121" s="31">
        <f>SUM(Y121:AA121)</f>
        <v>19393</v>
      </c>
      <c r="Y121" s="31">
        <v>9880</v>
      </c>
      <c r="Z121" s="58">
        <v>9513</v>
      </c>
      <c r="AA121" s="58">
        <v>0</v>
      </c>
      <c r="AB121" s="31">
        <f>SUM(AC121:AE121)</f>
        <v>14180</v>
      </c>
      <c r="AC121" s="31">
        <v>7580</v>
      </c>
      <c r="AD121" s="58">
        <v>6600</v>
      </c>
      <c r="AE121" s="58">
        <v>0</v>
      </c>
      <c r="AF121" s="31">
        <f>SUM(AG121:AI121)</f>
        <v>54434</v>
      </c>
      <c r="AG121" s="31">
        <f t="shared" si="239"/>
        <v>27929</v>
      </c>
      <c r="AH121" s="31">
        <f t="shared" si="239"/>
        <v>26505</v>
      </c>
      <c r="AI121" s="31">
        <f t="shared" si="239"/>
        <v>0</v>
      </c>
      <c r="AJ121" s="31">
        <f>SUM(AK121:AM121)</f>
        <v>9371</v>
      </c>
      <c r="AK121" s="31">
        <v>5088</v>
      </c>
      <c r="AL121" s="58">
        <v>4283</v>
      </c>
      <c r="AM121" s="58">
        <v>0</v>
      </c>
      <c r="AN121" s="31">
        <f>SUM(AO121:AQ121)</f>
        <v>7538</v>
      </c>
      <c r="AO121" s="31">
        <v>3894</v>
      </c>
      <c r="AP121" s="58">
        <v>3644</v>
      </c>
      <c r="AQ121" s="58">
        <v>0</v>
      </c>
      <c r="AR121" s="31">
        <f>SUM(AS121:AU121)</f>
        <v>9296</v>
      </c>
      <c r="AS121" s="31">
        <v>4675</v>
      </c>
      <c r="AT121" s="58">
        <v>4621</v>
      </c>
      <c r="AU121" s="58">
        <v>0</v>
      </c>
      <c r="AV121" s="31">
        <f>SUM(AW121:AY121)</f>
        <v>26205</v>
      </c>
      <c r="AW121" s="31">
        <f t="shared" si="240"/>
        <v>13657</v>
      </c>
      <c r="AX121" s="31">
        <f t="shared" si="240"/>
        <v>12548</v>
      </c>
      <c r="AY121" s="31">
        <f t="shared" si="240"/>
        <v>0</v>
      </c>
      <c r="AZ121" s="31">
        <f>SUM(BA121:BC121)</f>
        <v>8629</v>
      </c>
      <c r="BA121" s="31">
        <v>4566</v>
      </c>
      <c r="BB121" s="58">
        <v>4063</v>
      </c>
      <c r="BC121" s="58">
        <v>0</v>
      </c>
      <c r="BD121" s="31">
        <f>SUM(BE121:BG121)</f>
        <v>9632</v>
      </c>
      <c r="BE121" s="31">
        <v>5203</v>
      </c>
      <c r="BF121" s="58">
        <v>4429</v>
      </c>
      <c r="BG121" s="58">
        <v>0</v>
      </c>
      <c r="BH121" s="31">
        <f>SUM(BI121:BK121)</f>
        <v>12209</v>
      </c>
      <c r="BI121" s="31">
        <v>6387</v>
      </c>
      <c r="BJ121" s="58">
        <v>5822</v>
      </c>
      <c r="BK121" s="58">
        <v>0</v>
      </c>
      <c r="BL121" s="31">
        <f>SUM(BM121:BO121)</f>
        <v>30470</v>
      </c>
      <c r="BM121" s="31">
        <f t="shared" si="241"/>
        <v>16156</v>
      </c>
      <c r="BN121" s="31">
        <f t="shared" si="241"/>
        <v>14314</v>
      </c>
      <c r="BO121" s="31">
        <f t="shared" si="241"/>
        <v>0</v>
      </c>
      <c r="BP121" s="31">
        <f>SUM(BQ121:BS121)</f>
        <v>148978</v>
      </c>
      <c r="BQ121" s="31">
        <f t="shared" si="242"/>
        <v>76791</v>
      </c>
      <c r="BR121" s="31">
        <f t="shared" si="242"/>
        <v>72187</v>
      </c>
      <c r="BS121" s="31">
        <f t="shared" si="242"/>
        <v>0</v>
      </c>
    </row>
    <row r="122" spans="1:71" s="3" customFormat="1" ht="15" customHeight="1" x14ac:dyDescent="0.3">
      <c r="A122" s="35"/>
      <c r="B122" s="33"/>
      <c r="C122" s="37" t="s">
        <v>109</v>
      </c>
      <c r="D122" s="31">
        <f>SUM(E122:G122)</f>
        <v>2840</v>
      </c>
      <c r="E122" s="31">
        <v>0</v>
      </c>
      <c r="F122" s="58">
        <v>0</v>
      </c>
      <c r="G122" s="58">
        <v>2840</v>
      </c>
      <c r="H122" s="31">
        <f>SUM(I122:K122)</f>
        <v>0</v>
      </c>
      <c r="I122" s="31">
        <v>0</v>
      </c>
      <c r="J122" s="58">
        <v>0</v>
      </c>
      <c r="K122" s="58">
        <v>0</v>
      </c>
      <c r="L122" s="31">
        <f>SUM(M122:O122)</f>
        <v>0</v>
      </c>
      <c r="M122" s="31">
        <v>0</v>
      </c>
      <c r="N122" s="58">
        <v>0</v>
      </c>
      <c r="O122" s="58">
        <v>0</v>
      </c>
      <c r="P122" s="31">
        <f>SUM(Q122:S122)</f>
        <v>2840</v>
      </c>
      <c r="Q122" s="31">
        <f t="shared" si="238"/>
        <v>0</v>
      </c>
      <c r="R122" s="31">
        <f t="shared" si="238"/>
        <v>0</v>
      </c>
      <c r="S122" s="31">
        <f t="shared" si="238"/>
        <v>2840</v>
      </c>
      <c r="T122" s="31">
        <f>SUM(U122:W122)</f>
        <v>0</v>
      </c>
      <c r="U122" s="31">
        <v>0</v>
      </c>
      <c r="V122" s="58">
        <v>0</v>
      </c>
      <c r="W122" s="58">
        <v>0</v>
      </c>
      <c r="X122" s="31">
        <f>SUM(Y122:AA122)</f>
        <v>0</v>
      </c>
      <c r="Y122" s="31">
        <v>0</v>
      </c>
      <c r="Z122" s="58">
        <v>0</v>
      </c>
      <c r="AA122" s="58">
        <v>0</v>
      </c>
      <c r="AB122" s="31">
        <f>SUM(AC122:AE122)</f>
        <v>0</v>
      </c>
      <c r="AC122" s="31">
        <v>0</v>
      </c>
      <c r="AD122" s="58">
        <v>0</v>
      </c>
      <c r="AE122" s="58">
        <v>0</v>
      </c>
      <c r="AF122" s="31">
        <f>SUM(AG122:AI122)</f>
        <v>0</v>
      </c>
      <c r="AG122" s="31">
        <f t="shared" si="239"/>
        <v>0</v>
      </c>
      <c r="AH122" s="31">
        <f t="shared" si="239"/>
        <v>0</v>
      </c>
      <c r="AI122" s="31">
        <f t="shared" si="239"/>
        <v>0</v>
      </c>
      <c r="AJ122" s="31">
        <f>SUM(AK122:AM122)</f>
        <v>0</v>
      </c>
      <c r="AK122" s="31">
        <v>0</v>
      </c>
      <c r="AL122" s="58">
        <v>0</v>
      </c>
      <c r="AM122" s="58">
        <v>0</v>
      </c>
      <c r="AN122" s="31">
        <f>SUM(AO122:AQ122)</f>
        <v>0</v>
      </c>
      <c r="AO122" s="31">
        <v>0</v>
      </c>
      <c r="AP122" s="58">
        <v>0</v>
      </c>
      <c r="AQ122" s="58">
        <v>0</v>
      </c>
      <c r="AR122" s="31">
        <f>SUM(AS122:AU122)</f>
        <v>0</v>
      </c>
      <c r="AS122" s="31">
        <v>0</v>
      </c>
      <c r="AT122" s="58">
        <v>0</v>
      </c>
      <c r="AU122" s="58">
        <v>0</v>
      </c>
      <c r="AV122" s="31">
        <f>SUM(AW122:AY122)</f>
        <v>0</v>
      </c>
      <c r="AW122" s="31">
        <f t="shared" si="240"/>
        <v>0</v>
      </c>
      <c r="AX122" s="31">
        <f t="shared" si="240"/>
        <v>0</v>
      </c>
      <c r="AY122" s="31">
        <f t="shared" si="240"/>
        <v>0</v>
      </c>
      <c r="AZ122" s="31">
        <f>SUM(BA122:BC122)</f>
        <v>0</v>
      </c>
      <c r="BA122" s="31">
        <v>0</v>
      </c>
      <c r="BB122" s="58">
        <v>0</v>
      </c>
      <c r="BC122" s="58">
        <v>0</v>
      </c>
      <c r="BD122" s="31">
        <f>SUM(BE122:BG122)</f>
        <v>400</v>
      </c>
      <c r="BE122" s="31">
        <v>0</v>
      </c>
      <c r="BF122" s="58">
        <v>0</v>
      </c>
      <c r="BG122" s="58">
        <v>400</v>
      </c>
      <c r="BH122" s="31">
        <f>SUM(BI122:BK122)</f>
        <v>0</v>
      </c>
      <c r="BI122" s="31">
        <v>0</v>
      </c>
      <c r="BJ122" s="58">
        <v>0</v>
      </c>
      <c r="BK122" s="58">
        <v>0</v>
      </c>
      <c r="BL122" s="31">
        <f>SUM(BM122:BO122)</f>
        <v>400</v>
      </c>
      <c r="BM122" s="31">
        <f t="shared" si="241"/>
        <v>0</v>
      </c>
      <c r="BN122" s="31">
        <f t="shared" si="241"/>
        <v>0</v>
      </c>
      <c r="BO122" s="31">
        <f t="shared" si="241"/>
        <v>400</v>
      </c>
      <c r="BP122" s="31">
        <f>SUM(BQ122:BS122)</f>
        <v>3240</v>
      </c>
      <c r="BQ122" s="31">
        <f t="shared" si="242"/>
        <v>0</v>
      </c>
      <c r="BR122" s="31">
        <f t="shared" si="242"/>
        <v>0</v>
      </c>
      <c r="BS122" s="31">
        <f t="shared" si="242"/>
        <v>3240</v>
      </c>
    </row>
    <row r="123" spans="1:71" s="3" customFormat="1" ht="15" customHeight="1" x14ac:dyDescent="0.3">
      <c r="A123" s="35"/>
      <c r="B123" s="33"/>
      <c r="C123" s="34" t="s">
        <v>110</v>
      </c>
      <c r="D123" s="31">
        <f t="shared" ref="D123" si="243">SUM(E123:G123)</f>
        <v>6705</v>
      </c>
      <c r="E123" s="31">
        <f>SUM(E124:E126)</f>
        <v>3336</v>
      </c>
      <c r="F123" s="31">
        <f>SUM(F124:F126)</f>
        <v>3369</v>
      </c>
      <c r="G123" s="31">
        <f>SUM(G124:G126)</f>
        <v>0</v>
      </c>
      <c r="H123" s="31">
        <f t="shared" ref="H123" si="244">SUM(I123:K123)</f>
        <v>5077</v>
      </c>
      <c r="I123" s="31">
        <f>SUM(I124:I126)</f>
        <v>2722</v>
      </c>
      <c r="J123" s="31">
        <f>SUM(J124:J126)</f>
        <v>2355</v>
      </c>
      <c r="K123" s="31">
        <f>SUM(K124:K126)</f>
        <v>0</v>
      </c>
      <c r="L123" s="31">
        <f t="shared" ref="L123" si="245">SUM(M123:O123)</f>
        <v>8078</v>
      </c>
      <c r="M123" s="31">
        <f>SUM(M124:M126)</f>
        <v>4089</v>
      </c>
      <c r="N123" s="31">
        <f>SUM(N124:N126)</f>
        <v>3989</v>
      </c>
      <c r="O123" s="31">
        <f>SUM(O124:O126)</f>
        <v>0</v>
      </c>
      <c r="P123" s="31">
        <f t="shared" ref="P123" si="246">SUM(Q123:S123)</f>
        <v>19860</v>
      </c>
      <c r="Q123" s="31">
        <f>SUM(Q124:Q126)</f>
        <v>10147</v>
      </c>
      <c r="R123" s="31">
        <f>SUM(R124:R126)</f>
        <v>9713</v>
      </c>
      <c r="S123" s="31">
        <f>SUM(S124:S126)</f>
        <v>0</v>
      </c>
      <c r="T123" s="31">
        <f t="shared" ref="T123" si="247">SUM(U123:W123)</f>
        <v>8755</v>
      </c>
      <c r="U123" s="31">
        <f>SUM(U124:U126)</f>
        <v>4199</v>
      </c>
      <c r="V123" s="31">
        <f>SUM(V124:V126)</f>
        <v>4556</v>
      </c>
      <c r="W123" s="31">
        <f>SUM(W124:W126)</f>
        <v>0</v>
      </c>
      <c r="X123" s="31">
        <f t="shared" ref="X123" si="248">SUM(Y123:AA123)</f>
        <v>9114</v>
      </c>
      <c r="Y123" s="31">
        <f>SUM(Y124:Y126)</f>
        <v>4495</v>
      </c>
      <c r="Z123" s="31">
        <f>SUM(Z124:Z126)</f>
        <v>4619</v>
      </c>
      <c r="AA123" s="31">
        <f>SUM(AA124:AA126)</f>
        <v>0</v>
      </c>
      <c r="AB123" s="31">
        <f t="shared" ref="AB123" si="249">SUM(AC123:AE123)</f>
        <v>8131</v>
      </c>
      <c r="AC123" s="31">
        <f>SUM(AC124:AC126)</f>
        <v>3959</v>
      </c>
      <c r="AD123" s="31">
        <f>SUM(AD124:AD126)</f>
        <v>4172</v>
      </c>
      <c r="AE123" s="31">
        <f>SUM(AE124:AE126)</f>
        <v>0</v>
      </c>
      <c r="AF123" s="31">
        <f t="shared" ref="AF123" si="250">SUM(AG123:AI123)</f>
        <v>26000</v>
      </c>
      <c r="AG123" s="31">
        <f>SUM(AG124:AG126)</f>
        <v>12653</v>
      </c>
      <c r="AH123" s="31">
        <f>SUM(AH124:AH126)</f>
        <v>13347</v>
      </c>
      <c r="AI123" s="31">
        <f>SUM(AI124:AI126)</f>
        <v>0</v>
      </c>
      <c r="AJ123" s="31">
        <f t="shared" ref="AJ123" si="251">SUM(AK123:AM123)</f>
        <v>6494</v>
      </c>
      <c r="AK123" s="31">
        <f>SUM(AK124:AK126)</f>
        <v>3354</v>
      </c>
      <c r="AL123" s="31">
        <f>SUM(AL124:AL126)</f>
        <v>3140</v>
      </c>
      <c r="AM123" s="31">
        <f>SUM(AM124:AM126)</f>
        <v>0</v>
      </c>
      <c r="AN123" s="31">
        <f t="shared" ref="AN123" si="252">SUM(AO123:AQ123)</f>
        <v>6552</v>
      </c>
      <c r="AO123" s="31">
        <f>SUM(AO124:AO126)</f>
        <v>3115</v>
      </c>
      <c r="AP123" s="31">
        <f>SUM(AP124:AP126)</f>
        <v>3437</v>
      </c>
      <c r="AQ123" s="31">
        <f>SUM(AQ124:AQ126)</f>
        <v>0</v>
      </c>
      <c r="AR123" s="31">
        <f t="shared" ref="AR123" si="253">SUM(AS123:AU123)</f>
        <v>7618</v>
      </c>
      <c r="AS123" s="31">
        <f>SUM(AS124:AS126)</f>
        <v>3666</v>
      </c>
      <c r="AT123" s="31">
        <f>SUM(AT124:AT126)</f>
        <v>3952</v>
      </c>
      <c r="AU123" s="31">
        <f>SUM(AU124:AU126)</f>
        <v>0</v>
      </c>
      <c r="AV123" s="31">
        <f t="shared" ref="AV123" si="254">SUM(AW123:AY123)</f>
        <v>20664</v>
      </c>
      <c r="AW123" s="31">
        <f>SUM(AW124:AW126)</f>
        <v>10135</v>
      </c>
      <c r="AX123" s="31">
        <f>SUM(AX124:AX126)</f>
        <v>10529</v>
      </c>
      <c r="AY123" s="31">
        <f>SUM(AY124:AY126)</f>
        <v>0</v>
      </c>
      <c r="AZ123" s="31">
        <f t="shared" ref="AZ123" si="255">SUM(BA123:BC123)</f>
        <v>7185</v>
      </c>
      <c r="BA123" s="31">
        <f>SUM(BA124:BA126)</f>
        <v>3577</v>
      </c>
      <c r="BB123" s="31">
        <f>SUM(BB124:BB126)</f>
        <v>3608</v>
      </c>
      <c r="BC123" s="31">
        <f>SUM(BC124:BC126)</f>
        <v>0</v>
      </c>
      <c r="BD123" s="31">
        <f t="shared" ref="BD123" si="256">SUM(BE123:BG123)</f>
        <v>784</v>
      </c>
      <c r="BE123" s="31">
        <f>SUM(BE124:BE126)</f>
        <v>372</v>
      </c>
      <c r="BF123" s="31">
        <f>SUM(BF124:BF126)</f>
        <v>412</v>
      </c>
      <c r="BG123" s="31">
        <f>SUM(BG124:BG126)</f>
        <v>0</v>
      </c>
      <c r="BH123" s="31">
        <f t="shared" ref="BH123" si="257">SUM(BI123:BK123)</f>
        <v>4293</v>
      </c>
      <c r="BI123" s="31">
        <f>SUM(BI124:BI126)</f>
        <v>2243</v>
      </c>
      <c r="BJ123" s="31">
        <f>SUM(BJ124:BJ126)</f>
        <v>2050</v>
      </c>
      <c r="BK123" s="31">
        <f>SUM(BK124:BK126)</f>
        <v>0</v>
      </c>
      <c r="BL123" s="31">
        <f t="shared" ref="BL123" si="258">SUM(BM123:BO123)</f>
        <v>12262</v>
      </c>
      <c r="BM123" s="31">
        <f>SUM(BM124:BM126)</f>
        <v>6192</v>
      </c>
      <c r="BN123" s="31">
        <f>SUM(BN124:BN126)</f>
        <v>6070</v>
      </c>
      <c r="BO123" s="31">
        <f>SUM(BO124:BO126)</f>
        <v>0</v>
      </c>
      <c r="BP123" s="31">
        <f t="shared" ref="BP123" si="259">SUM(BQ123:BS123)</f>
        <v>78786</v>
      </c>
      <c r="BQ123" s="31">
        <f>SUM(BQ124:BQ126)</f>
        <v>39127</v>
      </c>
      <c r="BR123" s="31">
        <f>SUM(BR124:BR126)</f>
        <v>39659</v>
      </c>
      <c r="BS123" s="31">
        <f>SUM(BS124:BS126)</f>
        <v>0</v>
      </c>
    </row>
    <row r="124" spans="1:71" s="3" customFormat="1" ht="15" customHeight="1" x14ac:dyDescent="0.3">
      <c r="A124" s="35"/>
      <c r="B124" s="33"/>
      <c r="C124" s="37" t="s">
        <v>111</v>
      </c>
      <c r="D124" s="31">
        <f>SUM(E124:G124)</f>
        <v>6705</v>
      </c>
      <c r="E124" s="31">
        <v>3336</v>
      </c>
      <c r="F124" s="58">
        <v>3369</v>
      </c>
      <c r="G124" s="58">
        <v>0</v>
      </c>
      <c r="H124" s="31">
        <f>SUM(I124:K124)</f>
        <v>5077</v>
      </c>
      <c r="I124" s="31">
        <v>2722</v>
      </c>
      <c r="J124" s="58">
        <v>2355</v>
      </c>
      <c r="K124" s="58">
        <v>0</v>
      </c>
      <c r="L124" s="31">
        <f>SUM(M124:O124)</f>
        <v>8078</v>
      </c>
      <c r="M124" s="31">
        <v>4089</v>
      </c>
      <c r="N124" s="58">
        <v>3989</v>
      </c>
      <c r="O124" s="58">
        <v>0</v>
      </c>
      <c r="P124" s="31">
        <f>SUM(Q124:S124)</f>
        <v>19860</v>
      </c>
      <c r="Q124" s="31">
        <f t="shared" ref="Q124:S126" si="260">+E124+I124+M124</f>
        <v>10147</v>
      </c>
      <c r="R124" s="31">
        <f t="shared" si="260"/>
        <v>9713</v>
      </c>
      <c r="S124" s="31">
        <f t="shared" si="260"/>
        <v>0</v>
      </c>
      <c r="T124" s="31">
        <f>SUM(U124:W124)</f>
        <v>8755</v>
      </c>
      <c r="U124" s="31">
        <v>4199</v>
      </c>
      <c r="V124" s="58">
        <v>4556</v>
      </c>
      <c r="W124" s="58">
        <v>0</v>
      </c>
      <c r="X124" s="31">
        <f>SUM(Y124:AA124)</f>
        <v>9114</v>
      </c>
      <c r="Y124" s="31">
        <v>4495</v>
      </c>
      <c r="Z124" s="58">
        <v>4619</v>
      </c>
      <c r="AA124" s="58">
        <v>0</v>
      </c>
      <c r="AB124" s="31">
        <f>SUM(AC124:AE124)</f>
        <v>8131</v>
      </c>
      <c r="AC124" s="31">
        <v>3959</v>
      </c>
      <c r="AD124" s="58">
        <v>4172</v>
      </c>
      <c r="AE124" s="58">
        <v>0</v>
      </c>
      <c r="AF124" s="31">
        <f>SUM(AG124:AI124)</f>
        <v>26000</v>
      </c>
      <c r="AG124" s="31">
        <f t="shared" ref="AG124:AI126" si="261">+U124+Y124+AC124</f>
        <v>12653</v>
      </c>
      <c r="AH124" s="31">
        <f t="shared" si="261"/>
        <v>13347</v>
      </c>
      <c r="AI124" s="31">
        <f t="shared" si="261"/>
        <v>0</v>
      </c>
      <c r="AJ124" s="31">
        <f>SUM(AK124:AM124)</f>
        <v>6494</v>
      </c>
      <c r="AK124" s="31">
        <v>3354</v>
      </c>
      <c r="AL124" s="58">
        <v>3140</v>
      </c>
      <c r="AM124" s="58">
        <v>0</v>
      </c>
      <c r="AN124" s="31">
        <f>SUM(AO124:AQ124)</f>
        <v>6552</v>
      </c>
      <c r="AO124" s="31">
        <v>3115</v>
      </c>
      <c r="AP124" s="58">
        <v>3437</v>
      </c>
      <c r="AQ124" s="58">
        <v>0</v>
      </c>
      <c r="AR124" s="31">
        <f>SUM(AS124:AU124)</f>
        <v>7618</v>
      </c>
      <c r="AS124" s="31">
        <v>3666</v>
      </c>
      <c r="AT124" s="58">
        <v>3952</v>
      </c>
      <c r="AU124" s="58">
        <v>0</v>
      </c>
      <c r="AV124" s="31">
        <f>SUM(AW124:AY124)</f>
        <v>20664</v>
      </c>
      <c r="AW124" s="31">
        <f t="shared" ref="AW124:AY126" si="262">+AK124+AO124+AS124</f>
        <v>10135</v>
      </c>
      <c r="AX124" s="31">
        <f t="shared" si="262"/>
        <v>10529</v>
      </c>
      <c r="AY124" s="31">
        <f t="shared" si="262"/>
        <v>0</v>
      </c>
      <c r="AZ124" s="31">
        <f>SUM(BA124:BC124)</f>
        <v>7185</v>
      </c>
      <c r="BA124" s="31">
        <v>3577</v>
      </c>
      <c r="BB124" s="58">
        <v>3608</v>
      </c>
      <c r="BC124" s="58">
        <v>0</v>
      </c>
      <c r="BD124" s="31">
        <f>SUM(BE124:BG124)</f>
        <v>784</v>
      </c>
      <c r="BE124" s="31">
        <v>372</v>
      </c>
      <c r="BF124" s="58">
        <v>412</v>
      </c>
      <c r="BG124" s="58">
        <v>0</v>
      </c>
      <c r="BH124" s="31">
        <f>SUM(BI124:BK124)</f>
        <v>4293</v>
      </c>
      <c r="BI124" s="31">
        <v>2243</v>
      </c>
      <c r="BJ124" s="58">
        <v>2050</v>
      </c>
      <c r="BK124" s="58">
        <v>0</v>
      </c>
      <c r="BL124" s="31">
        <f>SUM(BM124:BO124)</f>
        <v>12262</v>
      </c>
      <c r="BM124" s="31">
        <f t="shared" ref="BM124:BO126" si="263">+BA124+BE124+BI124</f>
        <v>6192</v>
      </c>
      <c r="BN124" s="31">
        <f t="shared" si="263"/>
        <v>6070</v>
      </c>
      <c r="BO124" s="31">
        <f t="shared" si="263"/>
        <v>0</v>
      </c>
      <c r="BP124" s="31">
        <f>SUM(BQ124:BS124)</f>
        <v>78786</v>
      </c>
      <c r="BQ124" s="31">
        <f t="shared" ref="BQ124:BS126" si="264">+Q124+AG124+AW124+BM124</f>
        <v>39127</v>
      </c>
      <c r="BR124" s="31">
        <f t="shared" si="264"/>
        <v>39659</v>
      </c>
      <c r="BS124" s="31">
        <f t="shared" si="264"/>
        <v>0</v>
      </c>
    </row>
    <row r="125" spans="1:71" s="3" customFormat="1" ht="15" customHeight="1" x14ac:dyDescent="0.3">
      <c r="A125" s="35"/>
      <c r="B125" s="33"/>
      <c r="C125" s="37" t="s">
        <v>112</v>
      </c>
      <c r="D125" s="31">
        <f>SUM(E125:G125)</f>
        <v>0</v>
      </c>
      <c r="E125" s="31">
        <v>0</v>
      </c>
      <c r="F125" s="58">
        <v>0</v>
      </c>
      <c r="G125" s="58">
        <v>0</v>
      </c>
      <c r="H125" s="31">
        <f>SUM(I125:K125)</f>
        <v>0</v>
      </c>
      <c r="I125" s="31">
        <v>0</v>
      </c>
      <c r="J125" s="58">
        <v>0</v>
      </c>
      <c r="K125" s="58">
        <v>0</v>
      </c>
      <c r="L125" s="31">
        <f>SUM(M125:O125)</f>
        <v>0</v>
      </c>
      <c r="M125" s="31">
        <v>0</v>
      </c>
      <c r="N125" s="58">
        <v>0</v>
      </c>
      <c r="O125" s="58">
        <v>0</v>
      </c>
      <c r="P125" s="31">
        <f>SUM(Q125:S125)</f>
        <v>0</v>
      </c>
      <c r="Q125" s="31">
        <f t="shared" si="260"/>
        <v>0</v>
      </c>
      <c r="R125" s="31">
        <f t="shared" si="260"/>
        <v>0</v>
      </c>
      <c r="S125" s="31">
        <f t="shared" si="260"/>
        <v>0</v>
      </c>
      <c r="T125" s="31">
        <f>SUM(U125:W125)</f>
        <v>0</v>
      </c>
      <c r="U125" s="31">
        <v>0</v>
      </c>
      <c r="V125" s="58">
        <v>0</v>
      </c>
      <c r="W125" s="58">
        <v>0</v>
      </c>
      <c r="X125" s="31">
        <f>SUM(Y125:AA125)</f>
        <v>0</v>
      </c>
      <c r="Y125" s="31">
        <v>0</v>
      </c>
      <c r="Z125" s="58">
        <v>0</v>
      </c>
      <c r="AA125" s="58">
        <v>0</v>
      </c>
      <c r="AB125" s="31">
        <f>SUM(AC125:AE125)</f>
        <v>0</v>
      </c>
      <c r="AC125" s="31">
        <v>0</v>
      </c>
      <c r="AD125" s="58">
        <v>0</v>
      </c>
      <c r="AE125" s="58">
        <v>0</v>
      </c>
      <c r="AF125" s="31">
        <f>SUM(AG125:AI125)</f>
        <v>0</v>
      </c>
      <c r="AG125" s="31">
        <f t="shared" si="261"/>
        <v>0</v>
      </c>
      <c r="AH125" s="31">
        <f t="shared" si="261"/>
        <v>0</v>
      </c>
      <c r="AI125" s="31">
        <f t="shared" si="261"/>
        <v>0</v>
      </c>
      <c r="AJ125" s="31">
        <f>SUM(AK125:AM125)</f>
        <v>0</v>
      </c>
      <c r="AK125" s="31">
        <v>0</v>
      </c>
      <c r="AL125" s="58">
        <v>0</v>
      </c>
      <c r="AM125" s="58">
        <v>0</v>
      </c>
      <c r="AN125" s="31">
        <f>SUM(AO125:AQ125)</f>
        <v>0</v>
      </c>
      <c r="AO125" s="31">
        <v>0</v>
      </c>
      <c r="AP125" s="58">
        <v>0</v>
      </c>
      <c r="AQ125" s="58">
        <v>0</v>
      </c>
      <c r="AR125" s="31">
        <f>SUM(AS125:AU125)</f>
        <v>0</v>
      </c>
      <c r="AS125" s="31">
        <v>0</v>
      </c>
      <c r="AT125" s="58">
        <v>0</v>
      </c>
      <c r="AU125" s="58">
        <v>0</v>
      </c>
      <c r="AV125" s="31">
        <f>SUM(AW125:AY125)</f>
        <v>0</v>
      </c>
      <c r="AW125" s="31">
        <f t="shared" si="262"/>
        <v>0</v>
      </c>
      <c r="AX125" s="31">
        <f t="shared" si="262"/>
        <v>0</v>
      </c>
      <c r="AY125" s="31">
        <f t="shared" si="262"/>
        <v>0</v>
      </c>
      <c r="AZ125" s="31">
        <f>SUM(BA125:BC125)</f>
        <v>0</v>
      </c>
      <c r="BA125" s="31">
        <v>0</v>
      </c>
      <c r="BB125" s="58">
        <v>0</v>
      </c>
      <c r="BC125" s="58">
        <v>0</v>
      </c>
      <c r="BD125" s="31">
        <f>SUM(BE125:BG125)</f>
        <v>0</v>
      </c>
      <c r="BE125" s="31">
        <v>0</v>
      </c>
      <c r="BF125" s="58">
        <v>0</v>
      </c>
      <c r="BG125" s="58">
        <v>0</v>
      </c>
      <c r="BH125" s="31">
        <f>SUM(BI125:BK125)</f>
        <v>0</v>
      </c>
      <c r="BI125" s="31">
        <v>0</v>
      </c>
      <c r="BJ125" s="58">
        <v>0</v>
      </c>
      <c r="BK125" s="58">
        <v>0</v>
      </c>
      <c r="BL125" s="31">
        <f>SUM(BM125:BO125)</f>
        <v>0</v>
      </c>
      <c r="BM125" s="31">
        <f t="shared" si="263"/>
        <v>0</v>
      </c>
      <c r="BN125" s="31">
        <f t="shared" si="263"/>
        <v>0</v>
      </c>
      <c r="BO125" s="31">
        <f t="shared" si="263"/>
        <v>0</v>
      </c>
      <c r="BP125" s="31">
        <f>SUM(BQ125:BS125)</f>
        <v>0</v>
      </c>
      <c r="BQ125" s="31">
        <f t="shared" si="264"/>
        <v>0</v>
      </c>
      <c r="BR125" s="31">
        <f t="shared" si="264"/>
        <v>0</v>
      </c>
      <c r="BS125" s="31">
        <f t="shared" si="264"/>
        <v>0</v>
      </c>
    </row>
    <row r="126" spans="1:71" s="3" customFormat="1" ht="15" customHeight="1" x14ac:dyDescent="0.3">
      <c r="A126" s="35"/>
      <c r="B126" s="33"/>
      <c r="C126" s="37" t="s">
        <v>113</v>
      </c>
      <c r="D126" s="31">
        <f>SUM(E126:G126)</f>
        <v>0</v>
      </c>
      <c r="E126" s="31">
        <v>0</v>
      </c>
      <c r="F126" s="58">
        <v>0</v>
      </c>
      <c r="G126" s="58">
        <v>0</v>
      </c>
      <c r="H126" s="31">
        <f>SUM(I126:K126)</f>
        <v>0</v>
      </c>
      <c r="I126" s="31">
        <v>0</v>
      </c>
      <c r="J126" s="58">
        <v>0</v>
      </c>
      <c r="K126" s="58">
        <v>0</v>
      </c>
      <c r="L126" s="31">
        <f>SUM(M126:O126)</f>
        <v>0</v>
      </c>
      <c r="M126" s="31">
        <v>0</v>
      </c>
      <c r="N126" s="58">
        <v>0</v>
      </c>
      <c r="O126" s="58">
        <v>0</v>
      </c>
      <c r="P126" s="31">
        <f>SUM(Q126:S126)</f>
        <v>0</v>
      </c>
      <c r="Q126" s="31">
        <f t="shared" si="260"/>
        <v>0</v>
      </c>
      <c r="R126" s="31">
        <f t="shared" si="260"/>
        <v>0</v>
      </c>
      <c r="S126" s="31">
        <f t="shared" si="260"/>
        <v>0</v>
      </c>
      <c r="T126" s="31">
        <f>SUM(U126:W126)</f>
        <v>0</v>
      </c>
      <c r="U126" s="31">
        <v>0</v>
      </c>
      <c r="V126" s="58">
        <v>0</v>
      </c>
      <c r="W126" s="58">
        <v>0</v>
      </c>
      <c r="X126" s="31">
        <f>SUM(Y126:AA126)</f>
        <v>0</v>
      </c>
      <c r="Y126" s="31">
        <v>0</v>
      </c>
      <c r="Z126" s="58">
        <v>0</v>
      </c>
      <c r="AA126" s="58">
        <v>0</v>
      </c>
      <c r="AB126" s="31">
        <f>SUM(AC126:AE126)</f>
        <v>0</v>
      </c>
      <c r="AC126" s="31">
        <v>0</v>
      </c>
      <c r="AD126" s="58">
        <v>0</v>
      </c>
      <c r="AE126" s="58">
        <v>0</v>
      </c>
      <c r="AF126" s="31">
        <f>SUM(AG126:AI126)</f>
        <v>0</v>
      </c>
      <c r="AG126" s="31">
        <f t="shared" si="261"/>
        <v>0</v>
      </c>
      <c r="AH126" s="31">
        <f t="shared" si="261"/>
        <v>0</v>
      </c>
      <c r="AI126" s="31">
        <f t="shared" si="261"/>
        <v>0</v>
      </c>
      <c r="AJ126" s="31">
        <f>SUM(AK126:AM126)</f>
        <v>0</v>
      </c>
      <c r="AK126" s="31">
        <v>0</v>
      </c>
      <c r="AL126" s="58">
        <v>0</v>
      </c>
      <c r="AM126" s="58">
        <v>0</v>
      </c>
      <c r="AN126" s="31">
        <f>SUM(AO126:AQ126)</f>
        <v>0</v>
      </c>
      <c r="AO126" s="31">
        <v>0</v>
      </c>
      <c r="AP126" s="58">
        <v>0</v>
      </c>
      <c r="AQ126" s="58">
        <v>0</v>
      </c>
      <c r="AR126" s="31">
        <f>SUM(AS126:AU126)</f>
        <v>0</v>
      </c>
      <c r="AS126" s="31">
        <v>0</v>
      </c>
      <c r="AT126" s="58">
        <v>0</v>
      </c>
      <c r="AU126" s="58">
        <v>0</v>
      </c>
      <c r="AV126" s="31">
        <f>SUM(AW126:AY126)</f>
        <v>0</v>
      </c>
      <c r="AW126" s="31">
        <f t="shared" si="262"/>
        <v>0</v>
      </c>
      <c r="AX126" s="31">
        <f t="shared" si="262"/>
        <v>0</v>
      </c>
      <c r="AY126" s="31">
        <f t="shared" si="262"/>
        <v>0</v>
      </c>
      <c r="AZ126" s="31">
        <f>SUM(BA126:BC126)</f>
        <v>0</v>
      </c>
      <c r="BA126" s="31">
        <v>0</v>
      </c>
      <c r="BB126" s="58">
        <v>0</v>
      </c>
      <c r="BC126" s="58">
        <v>0</v>
      </c>
      <c r="BD126" s="31">
        <f>SUM(BE126:BG126)</f>
        <v>0</v>
      </c>
      <c r="BE126" s="31">
        <v>0</v>
      </c>
      <c r="BF126" s="58">
        <v>0</v>
      </c>
      <c r="BG126" s="58">
        <v>0</v>
      </c>
      <c r="BH126" s="31">
        <f>SUM(BI126:BK126)</f>
        <v>0</v>
      </c>
      <c r="BI126" s="31">
        <v>0</v>
      </c>
      <c r="BJ126" s="58">
        <v>0</v>
      </c>
      <c r="BK126" s="58">
        <v>0</v>
      </c>
      <c r="BL126" s="31">
        <f>SUM(BM126:BO126)</f>
        <v>0</v>
      </c>
      <c r="BM126" s="31">
        <f t="shared" si="263"/>
        <v>0</v>
      </c>
      <c r="BN126" s="31">
        <f t="shared" si="263"/>
        <v>0</v>
      </c>
      <c r="BO126" s="31">
        <f t="shared" si="263"/>
        <v>0</v>
      </c>
      <c r="BP126" s="31">
        <f>SUM(BQ126:BS126)</f>
        <v>0</v>
      </c>
      <c r="BQ126" s="31">
        <f t="shared" si="264"/>
        <v>0</v>
      </c>
      <c r="BR126" s="31">
        <f t="shared" si="264"/>
        <v>0</v>
      </c>
      <c r="BS126" s="31">
        <f t="shared" si="264"/>
        <v>0</v>
      </c>
    </row>
    <row r="127" spans="1:71" s="3" customFormat="1" ht="15" customHeight="1" x14ac:dyDescent="0.3">
      <c r="A127" s="35"/>
      <c r="B127" s="33"/>
      <c r="C127" s="34" t="s">
        <v>114</v>
      </c>
      <c r="D127" s="31">
        <f t="shared" si="211"/>
        <v>8045</v>
      </c>
      <c r="E127" s="31">
        <f>SUM(E128:E129)</f>
        <v>4175</v>
      </c>
      <c r="F127" s="31">
        <f>SUM(F128:F129)</f>
        <v>3870</v>
      </c>
      <c r="G127" s="31">
        <f>SUM(G128:G129)</f>
        <v>0</v>
      </c>
      <c r="H127" s="31">
        <f t="shared" si="212"/>
        <v>4786</v>
      </c>
      <c r="I127" s="31">
        <f>SUM(I128:I129)</f>
        <v>2481</v>
      </c>
      <c r="J127" s="31">
        <f>SUM(J128:J129)</f>
        <v>2305</v>
      </c>
      <c r="K127" s="31">
        <f>SUM(K128:K129)</f>
        <v>0</v>
      </c>
      <c r="L127" s="31">
        <f t="shared" si="213"/>
        <v>4726</v>
      </c>
      <c r="M127" s="31">
        <f>SUM(M128:M129)</f>
        <v>2484</v>
      </c>
      <c r="N127" s="31">
        <f>SUM(N128:N129)</f>
        <v>2242</v>
      </c>
      <c r="O127" s="31">
        <f>SUM(O128:O129)</f>
        <v>0</v>
      </c>
      <c r="P127" s="31">
        <f t="shared" si="159"/>
        <v>17557</v>
      </c>
      <c r="Q127" s="31">
        <f>SUM(Q128:Q129)</f>
        <v>9140</v>
      </c>
      <c r="R127" s="31">
        <f>SUM(R128:R129)</f>
        <v>8417</v>
      </c>
      <c r="S127" s="31">
        <f>SUM(S128:S129)</f>
        <v>0</v>
      </c>
      <c r="T127" s="31">
        <f t="shared" si="214"/>
        <v>11189</v>
      </c>
      <c r="U127" s="31">
        <f>SUM(U128:U129)</f>
        <v>5779</v>
      </c>
      <c r="V127" s="31">
        <f>SUM(V128:V129)</f>
        <v>5410</v>
      </c>
      <c r="W127" s="31">
        <f>SUM(W128:W129)</f>
        <v>0</v>
      </c>
      <c r="X127" s="31">
        <f t="shared" si="215"/>
        <v>16945</v>
      </c>
      <c r="Y127" s="31">
        <f>SUM(Y128:Y129)</f>
        <v>10015</v>
      </c>
      <c r="Z127" s="31">
        <f>SUM(Z128:Z129)</f>
        <v>6930</v>
      </c>
      <c r="AA127" s="31">
        <f>SUM(AA128:AA129)</f>
        <v>0</v>
      </c>
      <c r="AB127" s="31">
        <f t="shared" si="216"/>
        <v>11021</v>
      </c>
      <c r="AC127" s="31">
        <f>SUM(AC128:AC129)</f>
        <v>6322</v>
      </c>
      <c r="AD127" s="31">
        <f>SUM(AD128:AD129)</f>
        <v>4699</v>
      </c>
      <c r="AE127" s="31">
        <f>SUM(AE128:AE129)</f>
        <v>0</v>
      </c>
      <c r="AF127" s="31">
        <f t="shared" si="160"/>
        <v>39155</v>
      </c>
      <c r="AG127" s="31">
        <f>SUM(AG128:AG129)</f>
        <v>22116</v>
      </c>
      <c r="AH127" s="31">
        <f>SUM(AH128:AH129)</f>
        <v>17039</v>
      </c>
      <c r="AI127" s="31">
        <f>SUM(AI128:AI129)</f>
        <v>0</v>
      </c>
      <c r="AJ127" s="31">
        <f t="shared" si="217"/>
        <v>6600</v>
      </c>
      <c r="AK127" s="31">
        <f>SUM(AK128:AK129)</f>
        <v>3642</v>
      </c>
      <c r="AL127" s="31">
        <f>SUM(AL128:AL129)</f>
        <v>2958</v>
      </c>
      <c r="AM127" s="31">
        <f>SUM(AM128:AM129)</f>
        <v>0</v>
      </c>
      <c r="AN127" s="31">
        <f t="shared" si="218"/>
        <v>6130</v>
      </c>
      <c r="AO127" s="31">
        <f>SUM(AO128:AO129)</f>
        <v>3627</v>
      </c>
      <c r="AP127" s="31">
        <f>SUM(AP128:AP129)</f>
        <v>2503</v>
      </c>
      <c r="AQ127" s="31">
        <f>SUM(AQ128:AQ129)</f>
        <v>0</v>
      </c>
      <c r="AR127" s="31">
        <f t="shared" si="219"/>
        <v>6375</v>
      </c>
      <c r="AS127" s="31">
        <f>SUM(AS128:AS129)</f>
        <v>3202</v>
      </c>
      <c r="AT127" s="31">
        <f>SUM(AT128:AT129)</f>
        <v>3173</v>
      </c>
      <c r="AU127" s="31">
        <f>SUM(AU128:AU129)</f>
        <v>0</v>
      </c>
      <c r="AV127" s="31">
        <f t="shared" si="161"/>
        <v>19105</v>
      </c>
      <c r="AW127" s="31">
        <f>SUM(AW128:AW129)</f>
        <v>10471</v>
      </c>
      <c r="AX127" s="31">
        <f>SUM(AX128:AX129)</f>
        <v>8634</v>
      </c>
      <c r="AY127" s="31">
        <f>SUM(AY128:AY129)</f>
        <v>0</v>
      </c>
      <c r="AZ127" s="31">
        <f t="shared" si="220"/>
        <v>7262</v>
      </c>
      <c r="BA127" s="31">
        <f>SUM(BA128:BA129)</f>
        <v>3888</v>
      </c>
      <c r="BB127" s="31">
        <f>SUM(BB128:BB129)</f>
        <v>3374</v>
      </c>
      <c r="BC127" s="31">
        <f>SUM(BC128:BC129)</f>
        <v>0</v>
      </c>
      <c r="BD127" s="31">
        <f t="shared" si="221"/>
        <v>7326</v>
      </c>
      <c r="BE127" s="31">
        <f>SUM(BE128:BE129)</f>
        <v>4037</v>
      </c>
      <c r="BF127" s="31">
        <f>SUM(BF128:BF129)</f>
        <v>3289</v>
      </c>
      <c r="BG127" s="31">
        <f>SUM(BG128:BG129)</f>
        <v>0</v>
      </c>
      <c r="BH127" s="31">
        <f t="shared" si="222"/>
        <v>9222</v>
      </c>
      <c r="BI127" s="31">
        <f>SUM(BI128:BI129)</f>
        <v>5337</v>
      </c>
      <c r="BJ127" s="31">
        <f>SUM(BJ128:BJ129)</f>
        <v>3885</v>
      </c>
      <c r="BK127" s="31">
        <f>SUM(BK128:BK129)</f>
        <v>0</v>
      </c>
      <c r="BL127" s="31">
        <f t="shared" si="162"/>
        <v>23810</v>
      </c>
      <c r="BM127" s="31">
        <f>SUM(BM128:BM129)</f>
        <v>13262</v>
      </c>
      <c r="BN127" s="31">
        <f>SUM(BN128:BN129)</f>
        <v>10548</v>
      </c>
      <c r="BO127" s="31">
        <f>SUM(BO128:BO129)</f>
        <v>0</v>
      </c>
      <c r="BP127" s="31">
        <f t="shared" si="223"/>
        <v>99627</v>
      </c>
      <c r="BQ127" s="31">
        <f>SUM(BQ128:BQ129)</f>
        <v>54989</v>
      </c>
      <c r="BR127" s="31">
        <f>SUM(BR128:BR129)</f>
        <v>44638</v>
      </c>
      <c r="BS127" s="31">
        <f>SUM(BS128:BS129)</f>
        <v>0</v>
      </c>
    </row>
    <row r="128" spans="1:71" s="3" customFormat="1" ht="15" customHeight="1" x14ac:dyDescent="0.3">
      <c r="A128" s="35"/>
      <c r="B128" s="33"/>
      <c r="C128" s="37" t="s">
        <v>115</v>
      </c>
      <c r="D128" s="31">
        <f>SUM(E128:G128)</f>
        <v>3049</v>
      </c>
      <c r="E128" s="31">
        <v>2118</v>
      </c>
      <c r="F128" s="58">
        <v>931</v>
      </c>
      <c r="G128" s="58">
        <v>0</v>
      </c>
      <c r="H128" s="31">
        <f>SUM(I128:K128)</f>
        <v>2250</v>
      </c>
      <c r="I128" s="31">
        <v>1372</v>
      </c>
      <c r="J128" s="58">
        <v>878</v>
      </c>
      <c r="K128" s="58">
        <v>0</v>
      </c>
      <c r="L128" s="31">
        <f>SUM(M128:O128)</f>
        <v>2732</v>
      </c>
      <c r="M128" s="31">
        <v>1615</v>
      </c>
      <c r="N128" s="58">
        <v>1117</v>
      </c>
      <c r="O128" s="58">
        <v>0</v>
      </c>
      <c r="P128" s="31">
        <f>SUM(Q128:S128)</f>
        <v>8031</v>
      </c>
      <c r="Q128" s="31">
        <f t="shared" ref="Q128:S129" si="265">+E128+I128+M128</f>
        <v>5105</v>
      </c>
      <c r="R128" s="31">
        <f t="shared" si="265"/>
        <v>2926</v>
      </c>
      <c r="S128" s="31">
        <f t="shared" si="265"/>
        <v>0</v>
      </c>
      <c r="T128" s="31">
        <f>SUM(U128:W128)</f>
        <v>2718</v>
      </c>
      <c r="U128" s="31">
        <v>1732</v>
      </c>
      <c r="V128" s="58">
        <v>986</v>
      </c>
      <c r="W128" s="58">
        <v>0</v>
      </c>
      <c r="X128" s="31">
        <f>SUM(Y128:AA128)</f>
        <v>7071</v>
      </c>
      <c r="Y128" s="31">
        <v>5189</v>
      </c>
      <c r="Z128" s="58">
        <v>1882</v>
      </c>
      <c r="AA128" s="58">
        <v>0</v>
      </c>
      <c r="AB128" s="31">
        <f>SUM(AC128:AE128)</f>
        <v>4945</v>
      </c>
      <c r="AC128" s="31">
        <v>3508</v>
      </c>
      <c r="AD128" s="58">
        <v>1437</v>
      </c>
      <c r="AE128" s="58">
        <v>0</v>
      </c>
      <c r="AF128" s="31">
        <f>SUM(AG128:AI128)</f>
        <v>14734</v>
      </c>
      <c r="AG128" s="31">
        <f t="shared" ref="AG128:AI129" si="266">+U128+Y128+AC128</f>
        <v>10429</v>
      </c>
      <c r="AH128" s="31">
        <f t="shared" si="266"/>
        <v>4305</v>
      </c>
      <c r="AI128" s="31">
        <f t="shared" si="266"/>
        <v>0</v>
      </c>
      <c r="AJ128" s="31">
        <f>SUM(AK128:AM128)</f>
        <v>3063</v>
      </c>
      <c r="AK128" s="31">
        <v>1859</v>
      </c>
      <c r="AL128" s="58">
        <v>1204</v>
      </c>
      <c r="AM128" s="58">
        <v>0</v>
      </c>
      <c r="AN128" s="31">
        <f>SUM(AO128:AQ128)</f>
        <v>2759</v>
      </c>
      <c r="AO128" s="31">
        <v>1825</v>
      </c>
      <c r="AP128" s="58">
        <v>934</v>
      </c>
      <c r="AQ128" s="58">
        <v>0</v>
      </c>
      <c r="AR128" s="31">
        <f>SUM(AS128:AU128)</f>
        <v>2736</v>
      </c>
      <c r="AS128" s="31">
        <v>1843</v>
      </c>
      <c r="AT128" s="58">
        <v>893</v>
      </c>
      <c r="AU128" s="58">
        <v>0</v>
      </c>
      <c r="AV128" s="31">
        <f>SUM(AW128:AY128)</f>
        <v>8558</v>
      </c>
      <c r="AW128" s="31">
        <f t="shared" ref="AW128:AY129" si="267">+AK128+AO128+AS128</f>
        <v>5527</v>
      </c>
      <c r="AX128" s="31">
        <f t="shared" si="267"/>
        <v>3031</v>
      </c>
      <c r="AY128" s="31">
        <f t="shared" si="267"/>
        <v>0</v>
      </c>
      <c r="AZ128" s="31">
        <f>SUM(BA128:BC128)</f>
        <v>1663</v>
      </c>
      <c r="BA128" s="31">
        <v>1138</v>
      </c>
      <c r="BB128" s="58">
        <v>525</v>
      </c>
      <c r="BC128" s="58">
        <v>0</v>
      </c>
      <c r="BD128" s="31">
        <f>SUM(BE128:BG128)</f>
        <v>2918</v>
      </c>
      <c r="BE128" s="31">
        <v>1801</v>
      </c>
      <c r="BF128" s="58">
        <v>1117</v>
      </c>
      <c r="BG128" s="58">
        <v>0</v>
      </c>
      <c r="BH128" s="31">
        <f>SUM(BI128:BK128)</f>
        <v>3721</v>
      </c>
      <c r="BI128" s="31">
        <v>2314</v>
      </c>
      <c r="BJ128" s="58">
        <v>1407</v>
      </c>
      <c r="BK128" s="58">
        <v>0</v>
      </c>
      <c r="BL128" s="31">
        <f>SUM(BM128:BO128)</f>
        <v>8302</v>
      </c>
      <c r="BM128" s="31">
        <f t="shared" ref="BM128:BO129" si="268">+BA128+BE128+BI128</f>
        <v>5253</v>
      </c>
      <c r="BN128" s="31">
        <f t="shared" si="268"/>
        <v>3049</v>
      </c>
      <c r="BO128" s="31">
        <f t="shared" si="268"/>
        <v>0</v>
      </c>
      <c r="BP128" s="31">
        <f>SUM(BQ128:BS128)</f>
        <v>39625</v>
      </c>
      <c r="BQ128" s="31">
        <f t="shared" ref="BQ128:BS129" si="269">+Q128+AG128+AW128+BM128</f>
        <v>26314</v>
      </c>
      <c r="BR128" s="31">
        <f t="shared" si="269"/>
        <v>13311</v>
      </c>
      <c r="BS128" s="31">
        <f t="shared" si="269"/>
        <v>0</v>
      </c>
    </row>
    <row r="129" spans="1:71" s="3" customFormat="1" ht="15" customHeight="1" x14ac:dyDescent="0.3">
      <c r="A129" s="35"/>
      <c r="B129" s="33"/>
      <c r="C129" s="37" t="s">
        <v>116</v>
      </c>
      <c r="D129" s="31">
        <f>SUM(E129:G129)</f>
        <v>4996</v>
      </c>
      <c r="E129" s="31">
        <v>2057</v>
      </c>
      <c r="F129" s="58">
        <v>2939</v>
      </c>
      <c r="G129" s="58">
        <v>0</v>
      </c>
      <c r="H129" s="31">
        <f>SUM(I129:K129)</f>
        <v>2536</v>
      </c>
      <c r="I129" s="31">
        <v>1109</v>
      </c>
      <c r="J129" s="58">
        <v>1427</v>
      </c>
      <c r="K129" s="58">
        <v>0</v>
      </c>
      <c r="L129" s="31">
        <f>SUM(M129:O129)</f>
        <v>1994</v>
      </c>
      <c r="M129" s="31">
        <v>869</v>
      </c>
      <c r="N129" s="58">
        <v>1125</v>
      </c>
      <c r="O129" s="58">
        <v>0</v>
      </c>
      <c r="P129" s="31">
        <f>SUM(Q129:S129)</f>
        <v>9526</v>
      </c>
      <c r="Q129" s="31">
        <f t="shared" si="265"/>
        <v>4035</v>
      </c>
      <c r="R129" s="31">
        <f t="shared" si="265"/>
        <v>5491</v>
      </c>
      <c r="S129" s="31">
        <f t="shared" si="265"/>
        <v>0</v>
      </c>
      <c r="T129" s="31">
        <f>SUM(U129:W129)</f>
        <v>8471</v>
      </c>
      <c r="U129" s="31">
        <v>4047</v>
      </c>
      <c r="V129" s="58">
        <v>4424</v>
      </c>
      <c r="W129" s="58">
        <v>0</v>
      </c>
      <c r="X129" s="31">
        <f>SUM(Y129:AA129)</f>
        <v>9874</v>
      </c>
      <c r="Y129" s="31">
        <v>4826</v>
      </c>
      <c r="Z129" s="58">
        <v>5048</v>
      </c>
      <c r="AA129" s="58">
        <v>0</v>
      </c>
      <c r="AB129" s="31">
        <f>SUM(AC129:AE129)</f>
        <v>6076</v>
      </c>
      <c r="AC129" s="31">
        <v>2814</v>
      </c>
      <c r="AD129" s="58">
        <v>3262</v>
      </c>
      <c r="AE129" s="58">
        <v>0</v>
      </c>
      <c r="AF129" s="31">
        <f>SUM(AG129:AI129)</f>
        <v>24421</v>
      </c>
      <c r="AG129" s="31">
        <f t="shared" si="266"/>
        <v>11687</v>
      </c>
      <c r="AH129" s="31">
        <f t="shared" si="266"/>
        <v>12734</v>
      </c>
      <c r="AI129" s="31">
        <f t="shared" si="266"/>
        <v>0</v>
      </c>
      <c r="AJ129" s="31">
        <f>SUM(AK129:AM129)</f>
        <v>3537</v>
      </c>
      <c r="AK129" s="31">
        <v>1783</v>
      </c>
      <c r="AL129" s="58">
        <v>1754</v>
      </c>
      <c r="AM129" s="58">
        <v>0</v>
      </c>
      <c r="AN129" s="31">
        <f>SUM(AO129:AQ129)</f>
        <v>3371</v>
      </c>
      <c r="AO129" s="31">
        <v>1802</v>
      </c>
      <c r="AP129" s="58">
        <v>1569</v>
      </c>
      <c r="AQ129" s="58">
        <v>0</v>
      </c>
      <c r="AR129" s="31">
        <f>SUM(AS129:AU129)</f>
        <v>3639</v>
      </c>
      <c r="AS129" s="31">
        <v>1359</v>
      </c>
      <c r="AT129" s="58">
        <v>2280</v>
      </c>
      <c r="AU129" s="58">
        <v>0</v>
      </c>
      <c r="AV129" s="31">
        <f>SUM(AW129:AY129)</f>
        <v>10547</v>
      </c>
      <c r="AW129" s="31">
        <f t="shared" si="267"/>
        <v>4944</v>
      </c>
      <c r="AX129" s="31">
        <f t="shared" si="267"/>
        <v>5603</v>
      </c>
      <c r="AY129" s="31">
        <f t="shared" si="267"/>
        <v>0</v>
      </c>
      <c r="AZ129" s="31">
        <f>SUM(BA129:BC129)</f>
        <v>5599</v>
      </c>
      <c r="BA129" s="31">
        <v>2750</v>
      </c>
      <c r="BB129" s="58">
        <v>2849</v>
      </c>
      <c r="BC129" s="58">
        <v>0</v>
      </c>
      <c r="BD129" s="31">
        <f>SUM(BE129:BG129)</f>
        <v>4408</v>
      </c>
      <c r="BE129" s="31">
        <v>2236</v>
      </c>
      <c r="BF129" s="58">
        <v>2172</v>
      </c>
      <c r="BG129" s="58">
        <v>0</v>
      </c>
      <c r="BH129" s="31">
        <f>SUM(BI129:BK129)</f>
        <v>5501</v>
      </c>
      <c r="BI129" s="31">
        <v>3023</v>
      </c>
      <c r="BJ129" s="58">
        <v>2478</v>
      </c>
      <c r="BK129" s="58">
        <v>0</v>
      </c>
      <c r="BL129" s="31">
        <f>SUM(BM129:BO129)</f>
        <v>15508</v>
      </c>
      <c r="BM129" s="31">
        <f t="shared" si="268"/>
        <v>8009</v>
      </c>
      <c r="BN129" s="31">
        <f t="shared" si="268"/>
        <v>7499</v>
      </c>
      <c r="BO129" s="31">
        <f t="shared" si="268"/>
        <v>0</v>
      </c>
      <c r="BP129" s="31">
        <f>SUM(BQ129:BS129)</f>
        <v>60002</v>
      </c>
      <c r="BQ129" s="31">
        <f t="shared" si="269"/>
        <v>28675</v>
      </c>
      <c r="BR129" s="31">
        <f t="shared" si="269"/>
        <v>31327</v>
      </c>
      <c r="BS129" s="31">
        <f t="shared" si="269"/>
        <v>0</v>
      </c>
    </row>
    <row r="130" spans="1:71" s="3" customFormat="1" ht="15" customHeight="1" x14ac:dyDescent="0.3">
      <c r="A130" s="35"/>
      <c r="B130" s="33"/>
      <c r="C130" s="34" t="s">
        <v>117</v>
      </c>
      <c r="D130" s="31">
        <f t="shared" si="211"/>
        <v>16739</v>
      </c>
      <c r="E130" s="31">
        <f>SUM(E131:E133)</f>
        <v>7967</v>
      </c>
      <c r="F130" s="31">
        <f>SUM(F131:F133)</f>
        <v>8772</v>
      </c>
      <c r="G130" s="31">
        <f>SUM(G131:G133)</f>
        <v>0</v>
      </c>
      <c r="H130" s="31">
        <f t="shared" si="212"/>
        <v>17266</v>
      </c>
      <c r="I130" s="31">
        <f>SUM(I131:I133)</f>
        <v>7973</v>
      </c>
      <c r="J130" s="31">
        <f>SUM(J131:J133)</f>
        <v>9293</v>
      </c>
      <c r="K130" s="31">
        <f>SUM(K131:K133)</f>
        <v>0</v>
      </c>
      <c r="L130" s="31">
        <f t="shared" si="213"/>
        <v>20216</v>
      </c>
      <c r="M130" s="31">
        <f>SUM(M131:M133)</f>
        <v>9147</v>
      </c>
      <c r="N130" s="31">
        <f>SUM(N131:N133)</f>
        <v>11069</v>
      </c>
      <c r="O130" s="31">
        <f>SUM(O131:O133)</f>
        <v>0</v>
      </c>
      <c r="P130" s="31">
        <f t="shared" si="159"/>
        <v>54221</v>
      </c>
      <c r="Q130" s="31">
        <f>SUM(Q131:Q133)</f>
        <v>25087</v>
      </c>
      <c r="R130" s="31">
        <f>SUM(R131:R133)</f>
        <v>29134</v>
      </c>
      <c r="S130" s="31">
        <f>SUM(S131:S133)</f>
        <v>0</v>
      </c>
      <c r="T130" s="31">
        <f t="shared" si="214"/>
        <v>21200</v>
      </c>
      <c r="U130" s="31">
        <f>SUM(U131:U133)</f>
        <v>10009</v>
      </c>
      <c r="V130" s="31">
        <f>SUM(V131:V133)</f>
        <v>11191</v>
      </c>
      <c r="W130" s="31">
        <f>SUM(W131:W133)</f>
        <v>0</v>
      </c>
      <c r="X130" s="31">
        <f t="shared" si="215"/>
        <v>19085</v>
      </c>
      <c r="Y130" s="31">
        <f>SUM(Y131:Y133)</f>
        <v>9132</v>
      </c>
      <c r="Z130" s="31">
        <f>SUM(Z131:Z133)</f>
        <v>9953</v>
      </c>
      <c r="AA130" s="31">
        <f>SUM(AA131:AA133)</f>
        <v>0</v>
      </c>
      <c r="AB130" s="31">
        <f t="shared" si="216"/>
        <v>11597</v>
      </c>
      <c r="AC130" s="31">
        <f>SUM(AC131:AC133)</f>
        <v>5475</v>
      </c>
      <c r="AD130" s="31">
        <f>SUM(AD131:AD133)</f>
        <v>6122</v>
      </c>
      <c r="AE130" s="31">
        <f>SUM(AE131:AE133)</f>
        <v>0</v>
      </c>
      <c r="AF130" s="31">
        <f t="shared" si="160"/>
        <v>51882</v>
      </c>
      <c r="AG130" s="31">
        <f>SUM(AG131:AG133)</f>
        <v>24616</v>
      </c>
      <c r="AH130" s="31">
        <f>SUM(AH131:AH133)</f>
        <v>27266</v>
      </c>
      <c r="AI130" s="31">
        <f>SUM(AI131:AI133)</f>
        <v>0</v>
      </c>
      <c r="AJ130" s="31">
        <f t="shared" si="217"/>
        <v>9158</v>
      </c>
      <c r="AK130" s="31">
        <f>SUM(AK131:AK133)</f>
        <v>4272</v>
      </c>
      <c r="AL130" s="31">
        <f>SUM(AL131:AL133)</f>
        <v>4886</v>
      </c>
      <c r="AM130" s="31">
        <f>SUM(AM131:AM133)</f>
        <v>0</v>
      </c>
      <c r="AN130" s="31">
        <f t="shared" si="218"/>
        <v>6751</v>
      </c>
      <c r="AO130" s="31">
        <f>SUM(AO131:AO133)</f>
        <v>3208</v>
      </c>
      <c r="AP130" s="31">
        <f>SUM(AP131:AP133)</f>
        <v>3543</v>
      </c>
      <c r="AQ130" s="31">
        <f>SUM(AQ131:AQ133)</f>
        <v>0</v>
      </c>
      <c r="AR130" s="31">
        <f t="shared" si="219"/>
        <v>5447</v>
      </c>
      <c r="AS130" s="31">
        <f>SUM(AS131:AS133)</f>
        <v>2651</v>
      </c>
      <c r="AT130" s="31">
        <f>SUM(AT131:AT133)</f>
        <v>2477</v>
      </c>
      <c r="AU130" s="31">
        <f>SUM(AU131:AU133)</f>
        <v>319</v>
      </c>
      <c r="AV130" s="31">
        <f t="shared" si="161"/>
        <v>21356</v>
      </c>
      <c r="AW130" s="31">
        <f>SUM(AW131:AW133)</f>
        <v>10131</v>
      </c>
      <c r="AX130" s="31">
        <f>SUM(AX131:AX133)</f>
        <v>10906</v>
      </c>
      <c r="AY130" s="31">
        <f>SUM(AY131:AY133)</f>
        <v>319</v>
      </c>
      <c r="AZ130" s="31">
        <f t="shared" si="220"/>
        <v>10845</v>
      </c>
      <c r="BA130" s="31">
        <f>SUM(BA131:BA133)</f>
        <v>5104</v>
      </c>
      <c r="BB130" s="31">
        <f>SUM(BB131:BB133)</f>
        <v>5741</v>
      </c>
      <c r="BC130" s="31">
        <f>SUM(BC131:BC133)</f>
        <v>0</v>
      </c>
      <c r="BD130" s="31">
        <f t="shared" si="221"/>
        <v>15730</v>
      </c>
      <c r="BE130" s="31">
        <f>SUM(BE131:BE133)</f>
        <v>7025</v>
      </c>
      <c r="BF130" s="31">
        <f>SUM(BF131:BF133)</f>
        <v>8705</v>
      </c>
      <c r="BG130" s="31">
        <f>SUM(BG131:BG133)</f>
        <v>0</v>
      </c>
      <c r="BH130" s="31">
        <f t="shared" si="222"/>
        <v>18509</v>
      </c>
      <c r="BI130" s="31">
        <f>SUM(BI131:BI133)</f>
        <v>8653</v>
      </c>
      <c r="BJ130" s="31">
        <f>SUM(BJ131:BJ133)</f>
        <v>9856</v>
      </c>
      <c r="BK130" s="31">
        <f>SUM(BK131:BK133)</f>
        <v>0</v>
      </c>
      <c r="BL130" s="31">
        <f t="shared" si="162"/>
        <v>45084</v>
      </c>
      <c r="BM130" s="31">
        <f>SUM(BM131:BM133)</f>
        <v>20782</v>
      </c>
      <c r="BN130" s="31">
        <f>SUM(BN131:BN133)</f>
        <v>24302</v>
      </c>
      <c r="BO130" s="31">
        <f>SUM(BO131:BO133)</f>
        <v>0</v>
      </c>
      <c r="BP130" s="31">
        <f t="shared" si="223"/>
        <v>172543</v>
      </c>
      <c r="BQ130" s="31">
        <f>SUM(BQ131:BQ133)</f>
        <v>80616</v>
      </c>
      <c r="BR130" s="31">
        <f>SUM(BR131:BR133)</f>
        <v>91608</v>
      </c>
      <c r="BS130" s="31">
        <f>SUM(BS131:BS133)</f>
        <v>319</v>
      </c>
    </row>
    <row r="131" spans="1:71" s="3" customFormat="1" ht="15" customHeight="1" x14ac:dyDescent="0.3">
      <c r="A131" s="35"/>
      <c r="B131" s="33"/>
      <c r="C131" s="37" t="s">
        <v>118</v>
      </c>
      <c r="D131" s="31">
        <f>SUM(E131:G131)</f>
        <v>15260</v>
      </c>
      <c r="E131" s="31">
        <v>6985</v>
      </c>
      <c r="F131" s="58">
        <v>8275</v>
      </c>
      <c r="G131" s="58">
        <v>0</v>
      </c>
      <c r="H131" s="31">
        <f>SUM(I131:K131)</f>
        <v>16541</v>
      </c>
      <c r="I131" s="31">
        <v>7576</v>
      </c>
      <c r="J131" s="58">
        <v>8965</v>
      </c>
      <c r="K131" s="58">
        <v>0</v>
      </c>
      <c r="L131" s="31">
        <f>SUM(M131:O131)</f>
        <v>18882</v>
      </c>
      <c r="M131" s="31">
        <v>8466</v>
      </c>
      <c r="N131" s="58">
        <v>10416</v>
      </c>
      <c r="O131" s="58">
        <v>0</v>
      </c>
      <c r="P131" s="31">
        <f>SUM(Q131:S131)</f>
        <v>50683</v>
      </c>
      <c r="Q131" s="31">
        <f t="shared" ref="Q131:S135" si="270">+E131+I131+M131</f>
        <v>23027</v>
      </c>
      <c r="R131" s="31">
        <f t="shared" si="270"/>
        <v>27656</v>
      </c>
      <c r="S131" s="31">
        <f t="shared" si="270"/>
        <v>0</v>
      </c>
      <c r="T131" s="31">
        <f>SUM(U131:W131)</f>
        <v>19249</v>
      </c>
      <c r="U131" s="31">
        <v>9053</v>
      </c>
      <c r="V131" s="58">
        <v>10196</v>
      </c>
      <c r="W131" s="58">
        <v>0</v>
      </c>
      <c r="X131" s="31">
        <f>SUM(Y131:AA131)</f>
        <v>17034</v>
      </c>
      <c r="Y131" s="31">
        <v>8119</v>
      </c>
      <c r="Z131" s="58">
        <v>8915</v>
      </c>
      <c r="AA131" s="58">
        <v>0</v>
      </c>
      <c r="AB131" s="31">
        <f>SUM(AC131:AE131)</f>
        <v>9910</v>
      </c>
      <c r="AC131" s="31">
        <v>4602</v>
      </c>
      <c r="AD131" s="58">
        <v>5308</v>
      </c>
      <c r="AE131" s="58">
        <v>0</v>
      </c>
      <c r="AF131" s="31">
        <f>SUM(AG131:AI131)</f>
        <v>46193</v>
      </c>
      <c r="AG131" s="31">
        <f t="shared" ref="AG131:AI135" si="271">+U131+Y131+AC131</f>
        <v>21774</v>
      </c>
      <c r="AH131" s="31">
        <f t="shared" si="271"/>
        <v>24419</v>
      </c>
      <c r="AI131" s="31">
        <f t="shared" si="271"/>
        <v>0</v>
      </c>
      <c r="AJ131" s="31">
        <f>SUM(AK131:AM131)</f>
        <v>8191</v>
      </c>
      <c r="AK131" s="31">
        <v>3797</v>
      </c>
      <c r="AL131" s="58">
        <v>4394</v>
      </c>
      <c r="AM131" s="58">
        <v>0</v>
      </c>
      <c r="AN131" s="31">
        <f>SUM(AO131:AQ131)</f>
        <v>6208</v>
      </c>
      <c r="AO131" s="31">
        <v>2909</v>
      </c>
      <c r="AP131" s="58">
        <v>3299</v>
      </c>
      <c r="AQ131" s="58">
        <v>0</v>
      </c>
      <c r="AR131" s="31">
        <f>SUM(AS131:AU131)</f>
        <v>4295</v>
      </c>
      <c r="AS131" s="31">
        <v>2196</v>
      </c>
      <c r="AT131" s="58">
        <v>2099</v>
      </c>
      <c r="AU131" s="58">
        <v>0</v>
      </c>
      <c r="AV131" s="31">
        <f>SUM(AW131:AY131)</f>
        <v>18694</v>
      </c>
      <c r="AW131" s="31">
        <f t="shared" ref="AW131:AY135" si="272">+AK131+AO131+AS131</f>
        <v>8902</v>
      </c>
      <c r="AX131" s="31">
        <f t="shared" si="272"/>
        <v>9792</v>
      </c>
      <c r="AY131" s="31">
        <f t="shared" si="272"/>
        <v>0</v>
      </c>
      <c r="AZ131" s="31">
        <f>SUM(BA131:BC131)</f>
        <v>10151</v>
      </c>
      <c r="BA131" s="31">
        <v>4728</v>
      </c>
      <c r="BB131" s="58">
        <v>5423</v>
      </c>
      <c r="BC131" s="58">
        <v>0</v>
      </c>
      <c r="BD131" s="31">
        <f>SUM(BE131:BG131)</f>
        <v>15137</v>
      </c>
      <c r="BE131" s="31">
        <v>6709</v>
      </c>
      <c r="BF131" s="58">
        <v>8428</v>
      </c>
      <c r="BG131" s="58">
        <v>0</v>
      </c>
      <c r="BH131" s="31">
        <f>SUM(BI131:BK131)</f>
        <v>17156</v>
      </c>
      <c r="BI131" s="31">
        <v>8096</v>
      </c>
      <c r="BJ131" s="58">
        <v>9060</v>
      </c>
      <c r="BK131" s="58">
        <v>0</v>
      </c>
      <c r="BL131" s="31">
        <f>SUM(BM131:BO131)</f>
        <v>42444</v>
      </c>
      <c r="BM131" s="31">
        <f t="shared" ref="BM131:BO135" si="273">+BA131+BE131+BI131</f>
        <v>19533</v>
      </c>
      <c r="BN131" s="31">
        <f t="shared" si="273"/>
        <v>22911</v>
      </c>
      <c r="BO131" s="31">
        <f t="shared" si="273"/>
        <v>0</v>
      </c>
      <c r="BP131" s="31">
        <f>SUM(BQ131:BS131)</f>
        <v>158014</v>
      </c>
      <c r="BQ131" s="31">
        <f t="shared" ref="BQ131:BS135" si="274">+Q131+AG131+AW131+BM131</f>
        <v>73236</v>
      </c>
      <c r="BR131" s="31">
        <f t="shared" si="274"/>
        <v>84778</v>
      </c>
      <c r="BS131" s="31">
        <f t="shared" si="274"/>
        <v>0</v>
      </c>
    </row>
    <row r="132" spans="1:71" s="3" customFormat="1" ht="15" customHeight="1" x14ac:dyDescent="0.3">
      <c r="A132" s="35"/>
      <c r="B132" s="33"/>
      <c r="C132" s="37" t="s">
        <v>119</v>
      </c>
      <c r="D132" s="31">
        <f>SUM(E132:G132)</f>
        <v>1479</v>
      </c>
      <c r="E132" s="31">
        <v>982</v>
      </c>
      <c r="F132" s="58">
        <v>497</v>
      </c>
      <c r="G132" s="58">
        <v>0</v>
      </c>
      <c r="H132" s="31">
        <f>SUM(I132:K132)</f>
        <v>725</v>
      </c>
      <c r="I132" s="31">
        <v>397</v>
      </c>
      <c r="J132" s="58">
        <v>328</v>
      </c>
      <c r="K132" s="58">
        <v>0</v>
      </c>
      <c r="L132" s="31">
        <f>SUM(M132:O132)</f>
        <v>1334</v>
      </c>
      <c r="M132" s="31">
        <v>681</v>
      </c>
      <c r="N132" s="58">
        <v>653</v>
      </c>
      <c r="O132" s="58">
        <v>0</v>
      </c>
      <c r="P132" s="31">
        <f>SUM(Q132:S132)</f>
        <v>3538</v>
      </c>
      <c r="Q132" s="31">
        <f t="shared" si="270"/>
        <v>2060</v>
      </c>
      <c r="R132" s="31">
        <f t="shared" si="270"/>
        <v>1478</v>
      </c>
      <c r="S132" s="31">
        <f t="shared" si="270"/>
        <v>0</v>
      </c>
      <c r="T132" s="31">
        <f>SUM(U132:W132)</f>
        <v>1951</v>
      </c>
      <c r="U132" s="31">
        <v>956</v>
      </c>
      <c r="V132" s="58">
        <v>995</v>
      </c>
      <c r="W132" s="58">
        <v>0</v>
      </c>
      <c r="X132" s="31">
        <f>SUM(Y132:AA132)</f>
        <v>2051</v>
      </c>
      <c r="Y132" s="31">
        <v>1013</v>
      </c>
      <c r="Z132" s="58">
        <v>1038</v>
      </c>
      <c r="AA132" s="58">
        <v>0</v>
      </c>
      <c r="AB132" s="31">
        <f>SUM(AC132:AE132)</f>
        <v>1687</v>
      </c>
      <c r="AC132" s="31">
        <v>873</v>
      </c>
      <c r="AD132" s="58">
        <v>814</v>
      </c>
      <c r="AE132" s="58">
        <v>0</v>
      </c>
      <c r="AF132" s="31">
        <f>SUM(AG132:AI132)</f>
        <v>5689</v>
      </c>
      <c r="AG132" s="31">
        <f t="shared" si="271"/>
        <v>2842</v>
      </c>
      <c r="AH132" s="31">
        <f t="shared" si="271"/>
        <v>2847</v>
      </c>
      <c r="AI132" s="31">
        <f t="shared" si="271"/>
        <v>0</v>
      </c>
      <c r="AJ132" s="31">
        <f>SUM(AK132:AM132)</f>
        <v>967</v>
      </c>
      <c r="AK132" s="31">
        <v>475</v>
      </c>
      <c r="AL132" s="58">
        <v>492</v>
      </c>
      <c r="AM132" s="58">
        <v>0</v>
      </c>
      <c r="AN132" s="31">
        <f>SUM(AO132:AQ132)</f>
        <v>543</v>
      </c>
      <c r="AO132" s="31">
        <v>299</v>
      </c>
      <c r="AP132" s="58">
        <v>244</v>
      </c>
      <c r="AQ132" s="58">
        <v>0</v>
      </c>
      <c r="AR132" s="31">
        <f>SUM(AS132:AU132)</f>
        <v>833</v>
      </c>
      <c r="AS132" s="31">
        <v>455</v>
      </c>
      <c r="AT132" s="58">
        <v>378</v>
      </c>
      <c r="AU132" s="58">
        <v>0</v>
      </c>
      <c r="AV132" s="31">
        <f>SUM(AW132:AY132)</f>
        <v>2343</v>
      </c>
      <c r="AW132" s="31">
        <f t="shared" si="272"/>
        <v>1229</v>
      </c>
      <c r="AX132" s="31">
        <f t="shared" si="272"/>
        <v>1114</v>
      </c>
      <c r="AY132" s="31">
        <f t="shared" si="272"/>
        <v>0</v>
      </c>
      <c r="AZ132" s="31">
        <f>SUM(BA132:BC132)</f>
        <v>694</v>
      </c>
      <c r="BA132" s="31">
        <v>376</v>
      </c>
      <c r="BB132" s="58">
        <v>318</v>
      </c>
      <c r="BC132" s="58">
        <v>0</v>
      </c>
      <c r="BD132" s="31">
        <f>SUM(BE132:BG132)</f>
        <v>593</v>
      </c>
      <c r="BE132" s="31">
        <v>316</v>
      </c>
      <c r="BF132" s="58">
        <v>277</v>
      </c>
      <c r="BG132" s="58">
        <v>0</v>
      </c>
      <c r="BH132" s="31">
        <f>SUM(BI132:BK132)</f>
        <v>1353</v>
      </c>
      <c r="BI132" s="31">
        <v>557</v>
      </c>
      <c r="BJ132" s="58">
        <v>796</v>
      </c>
      <c r="BK132" s="58">
        <v>0</v>
      </c>
      <c r="BL132" s="31">
        <f>SUM(BM132:BO132)</f>
        <v>2640</v>
      </c>
      <c r="BM132" s="31">
        <f t="shared" si="273"/>
        <v>1249</v>
      </c>
      <c r="BN132" s="31">
        <f t="shared" si="273"/>
        <v>1391</v>
      </c>
      <c r="BO132" s="31">
        <f t="shared" si="273"/>
        <v>0</v>
      </c>
      <c r="BP132" s="31">
        <f>SUM(BQ132:BS132)</f>
        <v>14210</v>
      </c>
      <c r="BQ132" s="31">
        <f t="shared" si="274"/>
        <v>7380</v>
      </c>
      <c r="BR132" s="31">
        <f t="shared" si="274"/>
        <v>6830</v>
      </c>
      <c r="BS132" s="31">
        <f t="shared" si="274"/>
        <v>0</v>
      </c>
    </row>
    <row r="133" spans="1:71" s="3" customFormat="1" ht="15" customHeight="1" x14ac:dyDescent="0.3">
      <c r="A133" s="35"/>
      <c r="B133" s="33"/>
      <c r="C133" s="37" t="s">
        <v>120</v>
      </c>
      <c r="D133" s="31">
        <f>SUM(E133:G133)</f>
        <v>0</v>
      </c>
      <c r="E133" s="31">
        <v>0</v>
      </c>
      <c r="F133" s="58">
        <v>0</v>
      </c>
      <c r="G133" s="58">
        <v>0</v>
      </c>
      <c r="H133" s="31">
        <f>SUM(I133:K133)</f>
        <v>0</v>
      </c>
      <c r="I133" s="31">
        <v>0</v>
      </c>
      <c r="J133" s="58">
        <v>0</v>
      </c>
      <c r="K133" s="58">
        <v>0</v>
      </c>
      <c r="L133" s="31">
        <f>SUM(M133:O133)</f>
        <v>0</v>
      </c>
      <c r="M133" s="31">
        <v>0</v>
      </c>
      <c r="N133" s="58">
        <v>0</v>
      </c>
      <c r="O133" s="58">
        <v>0</v>
      </c>
      <c r="P133" s="31">
        <f>SUM(Q133:S133)</f>
        <v>0</v>
      </c>
      <c r="Q133" s="31">
        <f t="shared" si="270"/>
        <v>0</v>
      </c>
      <c r="R133" s="31">
        <f t="shared" si="270"/>
        <v>0</v>
      </c>
      <c r="S133" s="31">
        <f t="shared" si="270"/>
        <v>0</v>
      </c>
      <c r="T133" s="31">
        <f>SUM(U133:W133)</f>
        <v>0</v>
      </c>
      <c r="U133" s="31">
        <v>0</v>
      </c>
      <c r="V133" s="58">
        <v>0</v>
      </c>
      <c r="W133" s="58">
        <v>0</v>
      </c>
      <c r="X133" s="31">
        <f>SUM(Y133:AA133)</f>
        <v>0</v>
      </c>
      <c r="Y133" s="31">
        <v>0</v>
      </c>
      <c r="Z133" s="58">
        <v>0</v>
      </c>
      <c r="AA133" s="58">
        <v>0</v>
      </c>
      <c r="AB133" s="31">
        <f>SUM(AC133:AE133)</f>
        <v>0</v>
      </c>
      <c r="AC133" s="31">
        <v>0</v>
      </c>
      <c r="AD133" s="58">
        <v>0</v>
      </c>
      <c r="AE133" s="58">
        <v>0</v>
      </c>
      <c r="AF133" s="31">
        <f>SUM(AG133:AI133)</f>
        <v>0</v>
      </c>
      <c r="AG133" s="31">
        <f t="shared" si="271"/>
        <v>0</v>
      </c>
      <c r="AH133" s="31">
        <f t="shared" si="271"/>
        <v>0</v>
      </c>
      <c r="AI133" s="31">
        <f t="shared" si="271"/>
        <v>0</v>
      </c>
      <c r="AJ133" s="31">
        <f>SUM(AK133:AM133)</f>
        <v>0</v>
      </c>
      <c r="AK133" s="31">
        <v>0</v>
      </c>
      <c r="AL133" s="58">
        <v>0</v>
      </c>
      <c r="AM133" s="58">
        <v>0</v>
      </c>
      <c r="AN133" s="31">
        <f>SUM(AO133:AQ133)</f>
        <v>0</v>
      </c>
      <c r="AO133" s="31">
        <v>0</v>
      </c>
      <c r="AP133" s="58">
        <v>0</v>
      </c>
      <c r="AQ133" s="58">
        <v>0</v>
      </c>
      <c r="AR133" s="31">
        <f>SUM(AS133:AU133)</f>
        <v>319</v>
      </c>
      <c r="AS133" s="31">
        <v>0</v>
      </c>
      <c r="AT133" s="58">
        <v>0</v>
      </c>
      <c r="AU133" s="58">
        <v>319</v>
      </c>
      <c r="AV133" s="31">
        <f>SUM(AW133:AY133)</f>
        <v>319</v>
      </c>
      <c r="AW133" s="31">
        <f t="shared" si="272"/>
        <v>0</v>
      </c>
      <c r="AX133" s="31">
        <f t="shared" si="272"/>
        <v>0</v>
      </c>
      <c r="AY133" s="31">
        <f t="shared" si="272"/>
        <v>319</v>
      </c>
      <c r="AZ133" s="31">
        <f>SUM(BA133:BC133)</f>
        <v>0</v>
      </c>
      <c r="BA133" s="31">
        <v>0</v>
      </c>
      <c r="BB133" s="58">
        <v>0</v>
      </c>
      <c r="BC133" s="58">
        <v>0</v>
      </c>
      <c r="BD133" s="31">
        <f>SUM(BE133:BG133)</f>
        <v>0</v>
      </c>
      <c r="BE133" s="31">
        <v>0</v>
      </c>
      <c r="BF133" s="58">
        <v>0</v>
      </c>
      <c r="BG133" s="58">
        <v>0</v>
      </c>
      <c r="BH133" s="31">
        <f>SUM(BI133:BK133)</f>
        <v>0</v>
      </c>
      <c r="BI133" s="31">
        <v>0</v>
      </c>
      <c r="BJ133" s="58">
        <v>0</v>
      </c>
      <c r="BK133" s="58">
        <v>0</v>
      </c>
      <c r="BL133" s="31">
        <f>SUM(BM133:BO133)</f>
        <v>0</v>
      </c>
      <c r="BM133" s="31">
        <f t="shared" si="273"/>
        <v>0</v>
      </c>
      <c r="BN133" s="31">
        <f t="shared" si="273"/>
        <v>0</v>
      </c>
      <c r="BO133" s="31">
        <f t="shared" si="273"/>
        <v>0</v>
      </c>
      <c r="BP133" s="31">
        <f>SUM(BQ133:BS133)</f>
        <v>319</v>
      </c>
      <c r="BQ133" s="31">
        <f t="shared" si="274"/>
        <v>0</v>
      </c>
      <c r="BR133" s="31">
        <f t="shared" si="274"/>
        <v>0</v>
      </c>
      <c r="BS133" s="31">
        <f t="shared" si="274"/>
        <v>319</v>
      </c>
    </row>
    <row r="134" spans="1:71" s="3" customFormat="1" ht="15" customHeight="1" x14ac:dyDescent="0.3">
      <c r="A134" s="35"/>
      <c r="B134" s="33"/>
      <c r="C134" s="34" t="s">
        <v>56</v>
      </c>
      <c r="D134" s="31">
        <f>SUM(E134:G134)</f>
        <v>90</v>
      </c>
      <c r="E134" s="31">
        <v>23</v>
      </c>
      <c r="F134" s="58">
        <v>67</v>
      </c>
      <c r="G134" s="58">
        <v>0</v>
      </c>
      <c r="H134" s="31">
        <f>SUM(I134:K134)</f>
        <v>80</v>
      </c>
      <c r="I134" s="31">
        <v>28</v>
      </c>
      <c r="J134" s="58">
        <v>52</v>
      </c>
      <c r="K134" s="58">
        <v>0</v>
      </c>
      <c r="L134" s="31">
        <f>SUM(M134:O134)</f>
        <v>135</v>
      </c>
      <c r="M134" s="31">
        <v>40</v>
      </c>
      <c r="N134" s="58">
        <v>95</v>
      </c>
      <c r="O134" s="58">
        <v>0</v>
      </c>
      <c r="P134" s="31">
        <f>SUM(Q134:S134)</f>
        <v>305</v>
      </c>
      <c r="Q134" s="31">
        <f t="shared" si="270"/>
        <v>91</v>
      </c>
      <c r="R134" s="31">
        <f t="shared" si="270"/>
        <v>214</v>
      </c>
      <c r="S134" s="31">
        <f t="shared" si="270"/>
        <v>0</v>
      </c>
      <c r="T134" s="31">
        <f>SUM(U134:W134)</f>
        <v>175</v>
      </c>
      <c r="U134" s="31">
        <v>13</v>
      </c>
      <c r="V134" s="58">
        <v>162</v>
      </c>
      <c r="W134" s="58">
        <v>0</v>
      </c>
      <c r="X134" s="31">
        <f>SUM(Y134:AA134)</f>
        <v>219</v>
      </c>
      <c r="Y134" s="31">
        <v>24</v>
      </c>
      <c r="Z134" s="58">
        <v>195</v>
      </c>
      <c r="AA134" s="58">
        <v>0</v>
      </c>
      <c r="AB134" s="31">
        <f>SUM(AC134:AE134)</f>
        <v>169</v>
      </c>
      <c r="AC134" s="31">
        <v>47</v>
      </c>
      <c r="AD134" s="58">
        <v>122</v>
      </c>
      <c r="AE134" s="58">
        <v>0</v>
      </c>
      <c r="AF134" s="31">
        <f>SUM(AG134:AI134)</f>
        <v>563</v>
      </c>
      <c r="AG134" s="31">
        <f t="shared" si="271"/>
        <v>84</v>
      </c>
      <c r="AH134" s="31">
        <f t="shared" si="271"/>
        <v>479</v>
      </c>
      <c r="AI134" s="31">
        <f t="shared" si="271"/>
        <v>0</v>
      </c>
      <c r="AJ134" s="31">
        <f>SUM(AK134:AM134)</f>
        <v>112</v>
      </c>
      <c r="AK134" s="31">
        <v>27</v>
      </c>
      <c r="AL134" s="58">
        <v>85</v>
      </c>
      <c r="AM134" s="58">
        <v>0</v>
      </c>
      <c r="AN134" s="31">
        <f>SUM(AO134:AQ134)</f>
        <v>50</v>
      </c>
      <c r="AO134" s="31">
        <v>14</v>
      </c>
      <c r="AP134" s="58">
        <v>36</v>
      </c>
      <c r="AQ134" s="58">
        <v>0</v>
      </c>
      <c r="AR134" s="31">
        <f>SUM(AS134:AU134)</f>
        <v>112</v>
      </c>
      <c r="AS134" s="31">
        <v>36</v>
      </c>
      <c r="AT134" s="58">
        <v>76</v>
      </c>
      <c r="AU134" s="58">
        <v>0</v>
      </c>
      <c r="AV134" s="31">
        <f>SUM(AW134:AY134)</f>
        <v>274</v>
      </c>
      <c r="AW134" s="31">
        <f t="shared" si="272"/>
        <v>77</v>
      </c>
      <c r="AX134" s="31">
        <f t="shared" si="272"/>
        <v>197</v>
      </c>
      <c r="AY134" s="31">
        <f t="shared" si="272"/>
        <v>0</v>
      </c>
      <c r="AZ134" s="31">
        <f>SUM(BA134:BC134)</f>
        <v>41</v>
      </c>
      <c r="BA134" s="31">
        <v>13</v>
      </c>
      <c r="BB134" s="58">
        <v>28</v>
      </c>
      <c r="BC134" s="58">
        <v>0</v>
      </c>
      <c r="BD134" s="31">
        <f>SUM(BE134:BG134)</f>
        <v>79</v>
      </c>
      <c r="BE134" s="31">
        <v>7</v>
      </c>
      <c r="BF134" s="58">
        <v>72</v>
      </c>
      <c r="BG134" s="58">
        <v>0</v>
      </c>
      <c r="BH134" s="31">
        <f>SUM(BI134:BK134)</f>
        <v>92</v>
      </c>
      <c r="BI134" s="31">
        <v>11</v>
      </c>
      <c r="BJ134" s="58">
        <v>81</v>
      </c>
      <c r="BK134" s="58">
        <v>0</v>
      </c>
      <c r="BL134" s="31">
        <f>SUM(BM134:BO134)</f>
        <v>212</v>
      </c>
      <c r="BM134" s="31">
        <f t="shared" si="273"/>
        <v>31</v>
      </c>
      <c r="BN134" s="31">
        <f t="shared" si="273"/>
        <v>181</v>
      </c>
      <c r="BO134" s="31">
        <f t="shared" si="273"/>
        <v>0</v>
      </c>
      <c r="BP134" s="31">
        <f>SUM(BQ134:BS134)</f>
        <v>1354</v>
      </c>
      <c r="BQ134" s="31">
        <f t="shared" si="274"/>
        <v>283</v>
      </c>
      <c r="BR134" s="31">
        <f t="shared" si="274"/>
        <v>1071</v>
      </c>
      <c r="BS134" s="31">
        <f t="shared" si="274"/>
        <v>0</v>
      </c>
    </row>
    <row r="135" spans="1:71" s="3" customFormat="1" ht="15" customHeight="1" x14ac:dyDescent="0.3">
      <c r="A135" s="35"/>
      <c r="B135" s="33"/>
      <c r="C135" s="34" t="s">
        <v>27</v>
      </c>
      <c r="D135" s="31">
        <f>SUM(E135:G135)</f>
        <v>0</v>
      </c>
      <c r="E135" s="31">
        <v>0</v>
      </c>
      <c r="F135" s="58">
        <v>0</v>
      </c>
      <c r="G135" s="58">
        <v>0</v>
      </c>
      <c r="H135" s="31">
        <f>SUM(I135:K135)</f>
        <v>0</v>
      </c>
      <c r="I135" s="31">
        <v>0</v>
      </c>
      <c r="J135" s="58">
        <v>0</v>
      </c>
      <c r="K135" s="58">
        <v>0</v>
      </c>
      <c r="L135" s="31">
        <f>SUM(M135:O135)</f>
        <v>0</v>
      </c>
      <c r="M135" s="31">
        <v>0</v>
      </c>
      <c r="N135" s="58">
        <v>0</v>
      </c>
      <c r="O135" s="58">
        <v>0</v>
      </c>
      <c r="P135" s="31">
        <f>SUM(Q135:S135)</f>
        <v>0</v>
      </c>
      <c r="Q135" s="31">
        <f t="shared" si="270"/>
        <v>0</v>
      </c>
      <c r="R135" s="31">
        <f t="shared" si="270"/>
        <v>0</v>
      </c>
      <c r="S135" s="31">
        <f t="shared" si="270"/>
        <v>0</v>
      </c>
      <c r="T135" s="31">
        <f>SUM(U135:W135)</f>
        <v>0</v>
      </c>
      <c r="U135" s="31">
        <v>0</v>
      </c>
      <c r="V135" s="58">
        <v>0</v>
      </c>
      <c r="W135" s="58">
        <v>0</v>
      </c>
      <c r="X135" s="31">
        <f>SUM(Y135:AA135)</f>
        <v>0</v>
      </c>
      <c r="Y135" s="31">
        <v>0</v>
      </c>
      <c r="Z135" s="58">
        <v>0</v>
      </c>
      <c r="AA135" s="58">
        <v>0</v>
      </c>
      <c r="AB135" s="31">
        <f>SUM(AC135:AE135)</f>
        <v>0</v>
      </c>
      <c r="AC135" s="31">
        <v>0</v>
      </c>
      <c r="AD135" s="58">
        <v>0</v>
      </c>
      <c r="AE135" s="58">
        <v>0</v>
      </c>
      <c r="AF135" s="31">
        <f>SUM(AG135:AI135)</f>
        <v>0</v>
      </c>
      <c r="AG135" s="31">
        <f t="shared" si="271"/>
        <v>0</v>
      </c>
      <c r="AH135" s="31">
        <f t="shared" si="271"/>
        <v>0</v>
      </c>
      <c r="AI135" s="31">
        <f t="shared" si="271"/>
        <v>0</v>
      </c>
      <c r="AJ135" s="31">
        <f>SUM(AK135:AM135)</f>
        <v>0</v>
      </c>
      <c r="AK135" s="31">
        <v>0</v>
      </c>
      <c r="AL135" s="58">
        <v>0</v>
      </c>
      <c r="AM135" s="58">
        <v>0</v>
      </c>
      <c r="AN135" s="31">
        <f>SUM(AO135:AQ135)</f>
        <v>0</v>
      </c>
      <c r="AO135" s="31">
        <v>0</v>
      </c>
      <c r="AP135" s="58">
        <v>0</v>
      </c>
      <c r="AQ135" s="58">
        <v>0</v>
      </c>
      <c r="AR135" s="31">
        <f>SUM(AS135:AU135)</f>
        <v>0</v>
      </c>
      <c r="AS135" s="31">
        <v>0</v>
      </c>
      <c r="AT135" s="58">
        <v>0</v>
      </c>
      <c r="AU135" s="58">
        <v>0</v>
      </c>
      <c r="AV135" s="31">
        <f>SUM(AW135:AY135)</f>
        <v>0</v>
      </c>
      <c r="AW135" s="31">
        <f t="shared" si="272"/>
        <v>0</v>
      </c>
      <c r="AX135" s="31">
        <f t="shared" si="272"/>
        <v>0</v>
      </c>
      <c r="AY135" s="31">
        <f t="shared" si="272"/>
        <v>0</v>
      </c>
      <c r="AZ135" s="31">
        <f>SUM(BA135:BC135)</f>
        <v>0</v>
      </c>
      <c r="BA135" s="31">
        <v>0</v>
      </c>
      <c r="BB135" s="58">
        <v>0</v>
      </c>
      <c r="BC135" s="58">
        <v>0</v>
      </c>
      <c r="BD135" s="31">
        <f>SUM(BE135:BG135)</f>
        <v>0</v>
      </c>
      <c r="BE135" s="31">
        <v>0</v>
      </c>
      <c r="BF135" s="58">
        <v>0</v>
      </c>
      <c r="BG135" s="58">
        <v>0</v>
      </c>
      <c r="BH135" s="31">
        <f>SUM(BI135:BK135)</f>
        <v>0</v>
      </c>
      <c r="BI135" s="31">
        <v>0</v>
      </c>
      <c r="BJ135" s="58">
        <v>0</v>
      </c>
      <c r="BK135" s="58">
        <v>0</v>
      </c>
      <c r="BL135" s="31">
        <f>SUM(BM135:BO135)</f>
        <v>0</v>
      </c>
      <c r="BM135" s="31">
        <f t="shared" si="273"/>
        <v>0</v>
      </c>
      <c r="BN135" s="31">
        <f t="shared" si="273"/>
        <v>0</v>
      </c>
      <c r="BO135" s="31">
        <f t="shared" si="273"/>
        <v>0</v>
      </c>
      <c r="BP135" s="31">
        <f>SUM(BQ135:BS135)</f>
        <v>0</v>
      </c>
      <c r="BQ135" s="31">
        <f t="shared" si="274"/>
        <v>0</v>
      </c>
      <c r="BR135" s="31">
        <f t="shared" si="274"/>
        <v>0</v>
      </c>
      <c r="BS135" s="31">
        <f t="shared" si="274"/>
        <v>0</v>
      </c>
    </row>
    <row r="136" spans="1:71" s="3" customFormat="1" ht="15" customHeight="1" x14ac:dyDescent="0.3">
      <c r="A136" s="35"/>
      <c r="B136" s="33"/>
      <c r="C136" s="3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1:71" s="3" customFormat="1" ht="15" customHeight="1" x14ac:dyDescent="0.3">
      <c r="A137" s="33"/>
      <c r="B137" s="33" t="s">
        <v>121</v>
      </c>
      <c r="C137" s="34"/>
      <c r="D137" s="31">
        <f t="shared" ref="D137:D155" si="275">SUM(E137:G137)</f>
        <v>699063</v>
      </c>
      <c r="E137" s="31">
        <f>E138+E141+E144+E147+E148+E154+E155</f>
        <v>356570</v>
      </c>
      <c r="F137" s="31">
        <f>F138+F141+F144+F147+F148+F154+F155</f>
        <v>342493</v>
      </c>
      <c r="G137" s="31">
        <f>G138+G141+G144+G147+G148+G154+G155</f>
        <v>0</v>
      </c>
      <c r="H137" s="31">
        <f>SUM(I137:K137)</f>
        <v>493879</v>
      </c>
      <c r="I137" s="31">
        <f>I138+I141+I144+I147+I148+I154+I155</f>
        <v>261710</v>
      </c>
      <c r="J137" s="31">
        <f>J138+J141+J144+J147+J148+J154+J155</f>
        <v>232169</v>
      </c>
      <c r="K137" s="31">
        <f>K138+K141+K144+K147+K148+K154+K155</f>
        <v>0</v>
      </c>
      <c r="L137" s="31">
        <f>SUM(M137:O137)</f>
        <v>768106</v>
      </c>
      <c r="M137" s="31">
        <f>M138+M141+M144+M147+M148+M154+M155</f>
        <v>383158</v>
      </c>
      <c r="N137" s="31">
        <f>N138+N141+N144+N147+N148+N154+N155</f>
        <v>384948</v>
      </c>
      <c r="O137" s="31">
        <f>O138+O141+O144+O147+O148+O154+O155</f>
        <v>0</v>
      </c>
      <c r="P137" s="31">
        <f>SUM(Q137:S137)</f>
        <v>1961048</v>
      </c>
      <c r="Q137" s="31">
        <f>Q138+Q141+Q144+Q147+Q148+Q154+Q155</f>
        <v>1001438</v>
      </c>
      <c r="R137" s="31">
        <f>R138+R141+R144+R147+R148+R154+R155</f>
        <v>959610</v>
      </c>
      <c r="S137" s="31">
        <f>S138+S141+S144+S147+S148+S154+S155</f>
        <v>0</v>
      </c>
      <c r="T137" s="31">
        <f t="shared" ref="T137:T148" si="276">SUM(U137:W137)</f>
        <v>1185262</v>
      </c>
      <c r="U137" s="31">
        <f>U138+U141+U144+U147+U148+U154+U155</f>
        <v>622120</v>
      </c>
      <c r="V137" s="31">
        <f>V138+V141+V144+V147+V148+V154+V155</f>
        <v>563142</v>
      </c>
      <c r="W137" s="31">
        <f>W138+W141+W144+W147+W148+W154+W155</f>
        <v>0</v>
      </c>
      <c r="X137" s="31">
        <f>SUM(Y137:AA137)</f>
        <v>1227959</v>
      </c>
      <c r="Y137" s="31">
        <f>Y138+Y141+Y144+Y147+Y148+Y154+Y155</f>
        <v>639764</v>
      </c>
      <c r="Z137" s="31">
        <f>Z138+Z141+Z144+Z147+Z148+Z154+Z155</f>
        <v>588195</v>
      </c>
      <c r="AA137" s="31">
        <f>AA138+AA141+AA144+AA147+AA148+AA154+AA155</f>
        <v>0</v>
      </c>
      <c r="AB137" s="31">
        <f>SUM(AC137:AE137)</f>
        <v>818684</v>
      </c>
      <c r="AC137" s="31">
        <f>AC138+AC141+AC144+AC147+AC148+AC154+AC155</f>
        <v>402685</v>
      </c>
      <c r="AD137" s="31">
        <f>AD138+AD141+AD144+AD147+AD148+AD154+AD155</f>
        <v>415999</v>
      </c>
      <c r="AE137" s="31">
        <f>AE138+AE141+AE144+AE147+AE148+AE154+AE155</f>
        <v>0</v>
      </c>
      <c r="AF137" s="31">
        <f>SUM(AG137:AI137)</f>
        <v>3231905</v>
      </c>
      <c r="AG137" s="31">
        <f>AG138+AG141+AG144+AG147+AG148+AG154+AG155</f>
        <v>1664569</v>
      </c>
      <c r="AH137" s="31">
        <f>AH138+AH141+AH144+AH147+AH148+AH154+AH155</f>
        <v>1567336</v>
      </c>
      <c r="AI137" s="31">
        <f>AI138+AI141+AI144+AI147+AI148+AI154+AI155</f>
        <v>0</v>
      </c>
      <c r="AJ137" s="31">
        <f t="shared" ref="AJ137:AJ148" si="277">SUM(AK137:AM137)</f>
        <v>621206</v>
      </c>
      <c r="AK137" s="31">
        <f>AK138+AK141+AK144+AK147+AK148+AK154+AK155</f>
        <v>331324</v>
      </c>
      <c r="AL137" s="31">
        <f>AL138+AL141+AL144+AL147+AL148+AL154+AL155</f>
        <v>289882</v>
      </c>
      <c r="AM137" s="31">
        <f>AM138+AM141+AM144+AM147+AM148+AM154+AM155</f>
        <v>0</v>
      </c>
      <c r="AN137" s="31">
        <f>SUM(AO137:AQ137)</f>
        <v>412442</v>
      </c>
      <c r="AO137" s="31">
        <f>AO138+AO141+AO144+AO147+AO148+AO154+AO155</f>
        <v>219029</v>
      </c>
      <c r="AP137" s="31">
        <f>AP138+AP141+AP144+AP147+AP148+AP154+AP155</f>
        <v>193413</v>
      </c>
      <c r="AQ137" s="31">
        <f>AQ138+AQ141+AQ144+AQ147+AQ148+AQ154+AQ155</f>
        <v>0</v>
      </c>
      <c r="AR137" s="31">
        <f>SUM(AS137:AU137)</f>
        <v>411122</v>
      </c>
      <c r="AS137" s="31">
        <f>AS138+AS141+AS144+AS147+AS148+AS154+AS155</f>
        <v>216929</v>
      </c>
      <c r="AT137" s="31">
        <f>AT138+AT141+AT144+AT147+AT148+AT154+AT155</f>
        <v>194193</v>
      </c>
      <c r="AU137" s="31">
        <f>AU138+AU141+AU144+AU147+AU148+AU154+AU155</f>
        <v>0</v>
      </c>
      <c r="AV137" s="31">
        <f>SUM(AW137:AY137)</f>
        <v>1444770</v>
      </c>
      <c r="AW137" s="31">
        <f>AW138+AW141+AW144+AW147+AW148+AW154+AW155</f>
        <v>767282</v>
      </c>
      <c r="AX137" s="31">
        <f>AX138+AX141+AX144+AX147+AX148+AX154+AX155</f>
        <v>677488</v>
      </c>
      <c r="AY137" s="31">
        <f>AY138+AY141+AY144+AY147+AY148+AY154+AY155</f>
        <v>0</v>
      </c>
      <c r="AZ137" s="31">
        <f t="shared" ref="AZ137:AZ148" si="278">SUM(BA137:BC137)</f>
        <v>562079</v>
      </c>
      <c r="BA137" s="31">
        <f>BA138+BA141+BA144+BA147+BA148+BA154+BA155</f>
        <v>300669</v>
      </c>
      <c r="BB137" s="31">
        <f>BB138+BB141+BB144+BB147+BB148+BB154+BB155</f>
        <v>261410</v>
      </c>
      <c r="BC137" s="31">
        <f>BC138+BC141+BC144+BC147+BC148+BC154+BC155</f>
        <v>0</v>
      </c>
      <c r="BD137" s="31">
        <f>SUM(BE137:BG137)</f>
        <v>512459</v>
      </c>
      <c r="BE137" s="31">
        <f>BE138+BE141+BE144+BE147+BE148+BE154+BE155</f>
        <v>254416</v>
      </c>
      <c r="BF137" s="31">
        <f>BF138+BF141+BF144+BF147+BF148+BF154+BF155</f>
        <v>258043</v>
      </c>
      <c r="BG137" s="31">
        <f>BG138+BG141+BG144+BG147+BG148+BG154+BG155</f>
        <v>0</v>
      </c>
      <c r="BH137" s="31">
        <f>SUM(BI137:BK137)</f>
        <v>787000</v>
      </c>
      <c r="BI137" s="31">
        <f>BI138+BI141+BI144+BI147+BI148+BI154+BI155</f>
        <v>423156</v>
      </c>
      <c r="BJ137" s="31">
        <f>BJ138+BJ141+BJ144+BJ147+BJ148+BJ154+BJ155</f>
        <v>363844</v>
      </c>
      <c r="BK137" s="31">
        <f>BK138+BK141+BK144+BK147+BK148+BK154+BK155</f>
        <v>0</v>
      </c>
      <c r="BL137" s="31">
        <f>SUM(BM137:BO137)</f>
        <v>1861538</v>
      </c>
      <c r="BM137" s="31">
        <f>BM138+BM141+BM144+BM147+BM148+BM154+BM155</f>
        <v>978241</v>
      </c>
      <c r="BN137" s="31">
        <f>BN138+BN141+BN144+BN147+BN148+BN154+BN155</f>
        <v>883297</v>
      </c>
      <c r="BO137" s="31">
        <f>BO138+BO141+BO144+BO147+BO148+BO154+BO155</f>
        <v>0</v>
      </c>
      <c r="BP137" s="31">
        <f t="shared" ref="BP137:BP148" si="279">SUM(BQ137:BS137)</f>
        <v>8499261</v>
      </c>
      <c r="BQ137" s="31">
        <f>BQ138+BQ141+BQ144+BQ147+BQ148+BQ154+BQ155</f>
        <v>4411530</v>
      </c>
      <c r="BR137" s="31">
        <f>BR138+BR141+BR144+BR147+BR148+BR154+BR155</f>
        <v>4087731</v>
      </c>
      <c r="BS137" s="31">
        <f>BS138+BS141+BS144+BS147+BS148+BS154+BS155</f>
        <v>0</v>
      </c>
    </row>
    <row r="138" spans="1:71" s="3" customFormat="1" ht="15" customHeight="1" x14ac:dyDescent="0.3">
      <c r="A138" s="36"/>
      <c r="B138" s="33"/>
      <c r="C138" s="34" t="s">
        <v>122</v>
      </c>
      <c r="D138" s="31">
        <f t="shared" si="275"/>
        <v>434137</v>
      </c>
      <c r="E138" s="31">
        <f>SUM(E139:E140)</f>
        <v>216276</v>
      </c>
      <c r="F138" s="31">
        <f>SUM(F139:F140)</f>
        <v>217861</v>
      </c>
      <c r="G138" s="31">
        <f>SUM(G139:G140)</f>
        <v>0</v>
      </c>
      <c r="H138" s="31">
        <f t="shared" ref="H138:H155" si="280">SUM(I138:K138)</f>
        <v>308189</v>
      </c>
      <c r="I138" s="31">
        <f>SUM(I139:I140)</f>
        <v>163982</v>
      </c>
      <c r="J138" s="31">
        <f>SUM(J139:J140)</f>
        <v>144207</v>
      </c>
      <c r="K138" s="31">
        <f>SUM(K139:K140)</f>
        <v>0</v>
      </c>
      <c r="L138" s="31">
        <f t="shared" ref="L138:L155" si="281">SUM(M138:O138)</f>
        <v>563359</v>
      </c>
      <c r="M138" s="31">
        <f>SUM(M139:M140)</f>
        <v>276884</v>
      </c>
      <c r="N138" s="31">
        <f>SUM(N139:N140)</f>
        <v>286475</v>
      </c>
      <c r="O138" s="31">
        <f>SUM(O139:O140)</f>
        <v>0</v>
      </c>
      <c r="P138" s="31">
        <f t="shared" si="159"/>
        <v>1305685</v>
      </c>
      <c r="Q138" s="31">
        <f>SUM(Q139:Q140)</f>
        <v>657142</v>
      </c>
      <c r="R138" s="31">
        <f>SUM(R139:R140)</f>
        <v>648543</v>
      </c>
      <c r="S138" s="31">
        <f>SUM(S139:S140)</f>
        <v>0</v>
      </c>
      <c r="T138" s="31">
        <f t="shared" si="276"/>
        <v>765783</v>
      </c>
      <c r="U138" s="31">
        <f>SUM(U139:U140)</f>
        <v>411901</v>
      </c>
      <c r="V138" s="31">
        <f>SUM(V139:V140)</f>
        <v>353882</v>
      </c>
      <c r="W138" s="31">
        <f>SUM(W139:W140)</f>
        <v>0</v>
      </c>
      <c r="X138" s="31">
        <f t="shared" ref="X138:X155" si="282">SUM(Y138:AA138)</f>
        <v>767745</v>
      </c>
      <c r="Y138" s="31">
        <f>SUM(Y139:Y140)</f>
        <v>399881</v>
      </c>
      <c r="Z138" s="31">
        <f>SUM(Z139:Z140)</f>
        <v>367864</v>
      </c>
      <c r="AA138" s="31">
        <f>SUM(AA139:AA140)</f>
        <v>0</v>
      </c>
      <c r="AB138" s="31">
        <f t="shared" ref="AB138:AB155" si="283">SUM(AC138:AE138)</f>
        <v>529710</v>
      </c>
      <c r="AC138" s="31">
        <f>SUM(AC139:AC140)</f>
        <v>254475</v>
      </c>
      <c r="AD138" s="31">
        <f>SUM(AD139:AD140)</f>
        <v>275235</v>
      </c>
      <c r="AE138" s="31">
        <f>SUM(AE139:AE140)</f>
        <v>0</v>
      </c>
      <c r="AF138" s="31">
        <f t="shared" si="160"/>
        <v>2063238</v>
      </c>
      <c r="AG138" s="31">
        <f>SUM(AG139:AG140)</f>
        <v>1066257</v>
      </c>
      <c r="AH138" s="31">
        <f>SUM(AH139:AH140)</f>
        <v>996981</v>
      </c>
      <c r="AI138" s="31">
        <f>SUM(AI139:AI140)</f>
        <v>0</v>
      </c>
      <c r="AJ138" s="31">
        <f t="shared" si="277"/>
        <v>460451</v>
      </c>
      <c r="AK138" s="31">
        <f>SUM(AK139:AK140)</f>
        <v>246329</v>
      </c>
      <c r="AL138" s="31">
        <f>SUM(AL139:AL140)</f>
        <v>214122</v>
      </c>
      <c r="AM138" s="31">
        <f>SUM(AM139:AM140)</f>
        <v>0</v>
      </c>
      <c r="AN138" s="31">
        <f t="shared" ref="AN138:AN155" si="284">SUM(AO138:AQ138)</f>
        <v>274709</v>
      </c>
      <c r="AO138" s="31">
        <f>SUM(AO139:AO140)</f>
        <v>149313</v>
      </c>
      <c r="AP138" s="31">
        <f>SUM(AP139:AP140)</f>
        <v>125396</v>
      </c>
      <c r="AQ138" s="31">
        <f>SUM(AQ139:AQ140)</f>
        <v>0</v>
      </c>
      <c r="AR138" s="31">
        <f t="shared" ref="AR138:AR155" si="285">SUM(AS138:AU138)</f>
        <v>276881</v>
      </c>
      <c r="AS138" s="31">
        <f>SUM(AS139:AS140)</f>
        <v>148315</v>
      </c>
      <c r="AT138" s="31">
        <f>SUM(AT139:AT140)</f>
        <v>128566</v>
      </c>
      <c r="AU138" s="31">
        <f>SUM(AU139:AU140)</f>
        <v>0</v>
      </c>
      <c r="AV138" s="31">
        <f t="shared" si="161"/>
        <v>1012041</v>
      </c>
      <c r="AW138" s="31">
        <f>SUM(AW139:AW140)</f>
        <v>543957</v>
      </c>
      <c r="AX138" s="31">
        <f>SUM(AX139:AX140)</f>
        <v>468084</v>
      </c>
      <c r="AY138" s="31">
        <f>SUM(AY139:AY140)</f>
        <v>0</v>
      </c>
      <c r="AZ138" s="31">
        <f t="shared" si="278"/>
        <v>375347</v>
      </c>
      <c r="BA138" s="31">
        <f>SUM(BA139:BA140)</f>
        <v>203886</v>
      </c>
      <c r="BB138" s="31">
        <f>SUM(BB139:BB140)</f>
        <v>171461</v>
      </c>
      <c r="BC138" s="31">
        <f>SUM(BC139:BC140)</f>
        <v>0</v>
      </c>
      <c r="BD138" s="31">
        <f t="shared" ref="BD138:BD155" si="286">SUM(BE138:BG138)</f>
        <v>335704</v>
      </c>
      <c r="BE138" s="31">
        <f>SUM(BE139:BE140)</f>
        <v>166629</v>
      </c>
      <c r="BF138" s="31">
        <f>SUM(BF139:BF140)</f>
        <v>169075</v>
      </c>
      <c r="BG138" s="31">
        <f>SUM(BG139:BG140)</f>
        <v>0</v>
      </c>
      <c r="BH138" s="31">
        <f t="shared" ref="BH138:BH155" si="287">SUM(BI138:BK138)</f>
        <v>515967</v>
      </c>
      <c r="BI138" s="31">
        <f>SUM(BI139:BI140)</f>
        <v>289589</v>
      </c>
      <c r="BJ138" s="31">
        <f>SUM(BJ139:BJ140)</f>
        <v>226378</v>
      </c>
      <c r="BK138" s="31">
        <f>SUM(BK139:BK140)</f>
        <v>0</v>
      </c>
      <c r="BL138" s="31">
        <f t="shared" si="162"/>
        <v>1227018</v>
      </c>
      <c r="BM138" s="31">
        <f>SUM(BM139:BM140)</f>
        <v>660104</v>
      </c>
      <c r="BN138" s="31">
        <f>SUM(BN139:BN140)</f>
        <v>566914</v>
      </c>
      <c r="BO138" s="31">
        <f>SUM(BO139:BO140)</f>
        <v>0</v>
      </c>
      <c r="BP138" s="31">
        <f t="shared" si="279"/>
        <v>5607982</v>
      </c>
      <c r="BQ138" s="31">
        <f>SUM(BQ139:BQ140)</f>
        <v>2927460</v>
      </c>
      <c r="BR138" s="31">
        <f>SUM(BR139:BR140)</f>
        <v>2680522</v>
      </c>
      <c r="BS138" s="31">
        <f>SUM(BS139:BS140)</f>
        <v>0</v>
      </c>
    </row>
    <row r="139" spans="1:71" s="3" customFormat="1" ht="15" customHeight="1" x14ac:dyDescent="0.3">
      <c r="A139" s="36"/>
      <c r="B139" s="33"/>
      <c r="C139" s="37" t="s">
        <v>123</v>
      </c>
      <c r="D139" s="31">
        <f>SUM(E139:G139)</f>
        <v>202880</v>
      </c>
      <c r="E139" s="31">
        <v>95011</v>
      </c>
      <c r="F139" s="58">
        <v>107869</v>
      </c>
      <c r="G139" s="58">
        <v>0</v>
      </c>
      <c r="H139" s="31">
        <f>SUM(I139:K139)</f>
        <v>160940</v>
      </c>
      <c r="I139" s="31">
        <v>78127</v>
      </c>
      <c r="J139" s="58">
        <v>82813</v>
      </c>
      <c r="K139" s="58">
        <v>0</v>
      </c>
      <c r="L139" s="31">
        <f>SUM(M139:O139)</f>
        <v>189772</v>
      </c>
      <c r="M139" s="31">
        <v>93253</v>
      </c>
      <c r="N139" s="58">
        <v>96519</v>
      </c>
      <c r="O139" s="58">
        <v>0</v>
      </c>
      <c r="P139" s="31">
        <f>SUM(Q139:S139)</f>
        <v>553592</v>
      </c>
      <c r="Q139" s="31">
        <f t="shared" ref="Q139:S140" si="288">+E139+I139+M139</f>
        <v>266391</v>
      </c>
      <c r="R139" s="31">
        <f t="shared" si="288"/>
        <v>287201</v>
      </c>
      <c r="S139" s="31">
        <f t="shared" si="288"/>
        <v>0</v>
      </c>
      <c r="T139" s="31">
        <f>SUM(U139:W139)</f>
        <v>276183</v>
      </c>
      <c r="U139" s="31">
        <v>137503</v>
      </c>
      <c r="V139" s="58">
        <v>138680</v>
      </c>
      <c r="W139" s="58">
        <v>0</v>
      </c>
      <c r="X139" s="31">
        <f>SUM(Y139:AA139)</f>
        <v>296461</v>
      </c>
      <c r="Y139" s="31">
        <v>136076</v>
      </c>
      <c r="Z139" s="58">
        <v>160385</v>
      </c>
      <c r="AA139" s="58">
        <v>0</v>
      </c>
      <c r="AB139" s="31">
        <f>SUM(AC139:AE139)</f>
        <v>197774</v>
      </c>
      <c r="AC139" s="31">
        <v>93304</v>
      </c>
      <c r="AD139" s="58">
        <v>104470</v>
      </c>
      <c r="AE139" s="58">
        <v>0</v>
      </c>
      <c r="AF139" s="31">
        <f>SUM(AG139:AI139)</f>
        <v>770418</v>
      </c>
      <c r="AG139" s="31">
        <f t="shared" ref="AG139:AI140" si="289">+U139+Y139+AC139</f>
        <v>366883</v>
      </c>
      <c r="AH139" s="31">
        <f t="shared" si="289"/>
        <v>403535</v>
      </c>
      <c r="AI139" s="31">
        <f t="shared" si="289"/>
        <v>0</v>
      </c>
      <c r="AJ139" s="31">
        <f>SUM(AK139:AM139)</f>
        <v>176905</v>
      </c>
      <c r="AK139" s="31">
        <v>86493</v>
      </c>
      <c r="AL139" s="58">
        <v>90412</v>
      </c>
      <c r="AM139" s="58">
        <v>0</v>
      </c>
      <c r="AN139" s="31">
        <f>SUM(AO139:AQ139)</f>
        <v>79170</v>
      </c>
      <c r="AO139" s="31">
        <v>38474</v>
      </c>
      <c r="AP139" s="58">
        <v>40696</v>
      </c>
      <c r="AQ139" s="58">
        <v>0</v>
      </c>
      <c r="AR139" s="31">
        <f>SUM(AS139:AU139)</f>
        <v>113478</v>
      </c>
      <c r="AS139" s="31">
        <v>56703</v>
      </c>
      <c r="AT139" s="58">
        <v>56775</v>
      </c>
      <c r="AU139" s="58">
        <v>0</v>
      </c>
      <c r="AV139" s="31">
        <f>SUM(AW139:AY139)</f>
        <v>369553</v>
      </c>
      <c r="AW139" s="31">
        <f t="shared" ref="AW139:AY140" si="290">+AK139+AO139+AS139</f>
        <v>181670</v>
      </c>
      <c r="AX139" s="31">
        <f t="shared" si="290"/>
        <v>187883</v>
      </c>
      <c r="AY139" s="31">
        <f t="shared" si="290"/>
        <v>0</v>
      </c>
      <c r="AZ139" s="31">
        <f>SUM(BA139:BC139)</f>
        <v>173559</v>
      </c>
      <c r="BA139" s="31">
        <v>89103</v>
      </c>
      <c r="BB139" s="58">
        <v>84456</v>
      </c>
      <c r="BC139" s="58">
        <v>0</v>
      </c>
      <c r="BD139" s="31">
        <f>SUM(BE139:BG139)</f>
        <v>153088</v>
      </c>
      <c r="BE139" s="31">
        <v>72167</v>
      </c>
      <c r="BF139" s="58">
        <v>80921</v>
      </c>
      <c r="BG139" s="58">
        <v>0</v>
      </c>
      <c r="BH139" s="31">
        <f>SUM(BI139:BK139)</f>
        <v>179715</v>
      </c>
      <c r="BI139" s="31">
        <v>94879</v>
      </c>
      <c r="BJ139" s="58">
        <v>84836</v>
      </c>
      <c r="BK139" s="58">
        <v>0</v>
      </c>
      <c r="BL139" s="31">
        <f>SUM(BM139:BO139)</f>
        <v>506362</v>
      </c>
      <c r="BM139" s="31">
        <f t="shared" ref="BM139:BO140" si="291">+BA139+BE139+BI139</f>
        <v>256149</v>
      </c>
      <c r="BN139" s="31">
        <f t="shared" si="291"/>
        <v>250213</v>
      </c>
      <c r="BO139" s="31">
        <f t="shared" si="291"/>
        <v>0</v>
      </c>
      <c r="BP139" s="31">
        <f>SUM(BQ139:BS139)</f>
        <v>2199925</v>
      </c>
      <c r="BQ139" s="31">
        <f t="shared" ref="BQ139:BS140" si="292">+Q139+AG139+AW139+BM139</f>
        <v>1071093</v>
      </c>
      <c r="BR139" s="31">
        <f t="shared" si="292"/>
        <v>1128832</v>
      </c>
      <c r="BS139" s="31">
        <f t="shared" si="292"/>
        <v>0</v>
      </c>
    </row>
    <row r="140" spans="1:71" s="3" customFormat="1" ht="15" customHeight="1" x14ac:dyDescent="0.3">
      <c r="A140" s="36"/>
      <c r="B140" s="33"/>
      <c r="C140" s="37" t="s">
        <v>124</v>
      </c>
      <c r="D140" s="31">
        <f>SUM(E140:G140)</f>
        <v>231257</v>
      </c>
      <c r="E140" s="31">
        <v>121265</v>
      </c>
      <c r="F140" s="58">
        <v>109992</v>
      </c>
      <c r="G140" s="58">
        <v>0</v>
      </c>
      <c r="H140" s="31">
        <f>SUM(I140:K140)</f>
        <v>147249</v>
      </c>
      <c r="I140" s="31">
        <v>85855</v>
      </c>
      <c r="J140" s="58">
        <v>61394</v>
      </c>
      <c r="K140" s="58">
        <v>0</v>
      </c>
      <c r="L140" s="31">
        <f>SUM(M140:O140)</f>
        <v>373587</v>
      </c>
      <c r="M140" s="31">
        <v>183631</v>
      </c>
      <c r="N140" s="58">
        <v>189956</v>
      </c>
      <c r="O140" s="58">
        <v>0</v>
      </c>
      <c r="P140" s="31">
        <f>SUM(Q140:S140)</f>
        <v>752093</v>
      </c>
      <c r="Q140" s="31">
        <f t="shared" si="288"/>
        <v>390751</v>
      </c>
      <c r="R140" s="31">
        <f t="shared" si="288"/>
        <v>361342</v>
      </c>
      <c r="S140" s="31">
        <f t="shared" si="288"/>
        <v>0</v>
      </c>
      <c r="T140" s="31">
        <f>SUM(U140:W140)</f>
        <v>489600</v>
      </c>
      <c r="U140" s="31">
        <v>274398</v>
      </c>
      <c r="V140" s="58">
        <v>215202</v>
      </c>
      <c r="W140" s="58">
        <v>0</v>
      </c>
      <c r="X140" s="31">
        <f>SUM(Y140:AA140)</f>
        <v>471284</v>
      </c>
      <c r="Y140" s="31">
        <v>263805</v>
      </c>
      <c r="Z140" s="58">
        <v>207479</v>
      </c>
      <c r="AA140" s="58">
        <v>0</v>
      </c>
      <c r="AB140" s="31">
        <f>SUM(AC140:AE140)</f>
        <v>331936</v>
      </c>
      <c r="AC140" s="31">
        <v>161171</v>
      </c>
      <c r="AD140" s="58">
        <v>170765</v>
      </c>
      <c r="AE140" s="58">
        <v>0</v>
      </c>
      <c r="AF140" s="31">
        <f>SUM(AG140:AI140)</f>
        <v>1292820</v>
      </c>
      <c r="AG140" s="31">
        <f t="shared" si="289"/>
        <v>699374</v>
      </c>
      <c r="AH140" s="31">
        <f t="shared" si="289"/>
        <v>593446</v>
      </c>
      <c r="AI140" s="31">
        <f t="shared" si="289"/>
        <v>0</v>
      </c>
      <c r="AJ140" s="31">
        <f>SUM(AK140:AM140)</f>
        <v>283546</v>
      </c>
      <c r="AK140" s="31">
        <v>159836</v>
      </c>
      <c r="AL140" s="58">
        <v>123710</v>
      </c>
      <c r="AM140" s="58">
        <v>0</v>
      </c>
      <c r="AN140" s="31">
        <f>SUM(AO140:AQ140)</f>
        <v>195539</v>
      </c>
      <c r="AO140" s="31">
        <v>110839</v>
      </c>
      <c r="AP140" s="58">
        <v>84700</v>
      </c>
      <c r="AQ140" s="58">
        <v>0</v>
      </c>
      <c r="AR140" s="31">
        <f>SUM(AS140:AU140)</f>
        <v>163403</v>
      </c>
      <c r="AS140" s="31">
        <v>91612</v>
      </c>
      <c r="AT140" s="58">
        <v>71791</v>
      </c>
      <c r="AU140" s="58">
        <v>0</v>
      </c>
      <c r="AV140" s="31">
        <f>SUM(AW140:AY140)</f>
        <v>642488</v>
      </c>
      <c r="AW140" s="31">
        <f t="shared" si="290"/>
        <v>362287</v>
      </c>
      <c r="AX140" s="31">
        <f t="shared" si="290"/>
        <v>280201</v>
      </c>
      <c r="AY140" s="31">
        <f t="shared" si="290"/>
        <v>0</v>
      </c>
      <c r="AZ140" s="31">
        <f>SUM(BA140:BC140)</f>
        <v>201788</v>
      </c>
      <c r="BA140" s="31">
        <v>114783</v>
      </c>
      <c r="BB140" s="58">
        <v>87005</v>
      </c>
      <c r="BC140" s="58">
        <v>0</v>
      </c>
      <c r="BD140" s="31">
        <f>SUM(BE140:BG140)</f>
        <v>182616</v>
      </c>
      <c r="BE140" s="31">
        <v>94462</v>
      </c>
      <c r="BF140" s="58">
        <v>88154</v>
      </c>
      <c r="BG140" s="58">
        <v>0</v>
      </c>
      <c r="BH140" s="31">
        <f>SUM(BI140:BK140)</f>
        <v>336252</v>
      </c>
      <c r="BI140" s="31">
        <v>194710</v>
      </c>
      <c r="BJ140" s="58">
        <v>141542</v>
      </c>
      <c r="BK140" s="58">
        <v>0</v>
      </c>
      <c r="BL140" s="31">
        <f>SUM(BM140:BO140)</f>
        <v>720656</v>
      </c>
      <c r="BM140" s="31">
        <f t="shared" si="291"/>
        <v>403955</v>
      </c>
      <c r="BN140" s="31">
        <f t="shared" si="291"/>
        <v>316701</v>
      </c>
      <c r="BO140" s="31">
        <f t="shared" si="291"/>
        <v>0</v>
      </c>
      <c r="BP140" s="31">
        <f>SUM(BQ140:BS140)</f>
        <v>3408057</v>
      </c>
      <c r="BQ140" s="31">
        <f t="shared" si="292"/>
        <v>1856367</v>
      </c>
      <c r="BR140" s="31">
        <f t="shared" si="292"/>
        <v>1551690</v>
      </c>
      <c r="BS140" s="31">
        <f t="shared" si="292"/>
        <v>0</v>
      </c>
    </row>
    <row r="141" spans="1:71" s="3" customFormat="1" ht="15" customHeight="1" x14ac:dyDescent="0.3">
      <c r="A141" s="36"/>
      <c r="B141" s="33"/>
      <c r="C141" s="34" t="s">
        <v>125</v>
      </c>
      <c r="D141" s="31">
        <f t="shared" si="275"/>
        <v>7806</v>
      </c>
      <c r="E141" s="31">
        <f>SUM(E142:E143)</f>
        <v>4285</v>
      </c>
      <c r="F141" s="31">
        <f>SUM(F142:F143)</f>
        <v>3521</v>
      </c>
      <c r="G141" s="31">
        <f>SUM(G142:G143)</f>
        <v>0</v>
      </c>
      <c r="H141" s="31">
        <f t="shared" si="280"/>
        <v>5472</v>
      </c>
      <c r="I141" s="31">
        <f>SUM(I142:I143)</f>
        <v>2876</v>
      </c>
      <c r="J141" s="31">
        <f>SUM(J142:J143)</f>
        <v>2596</v>
      </c>
      <c r="K141" s="31">
        <f>SUM(K142:K143)</f>
        <v>0</v>
      </c>
      <c r="L141" s="31">
        <f t="shared" si="281"/>
        <v>6902</v>
      </c>
      <c r="M141" s="31">
        <f>SUM(M142:M143)</f>
        <v>3782</v>
      </c>
      <c r="N141" s="31">
        <f>SUM(N142:N143)</f>
        <v>3120</v>
      </c>
      <c r="O141" s="31">
        <f>SUM(O142:O143)</f>
        <v>0</v>
      </c>
      <c r="P141" s="31">
        <f t="shared" si="159"/>
        <v>20180</v>
      </c>
      <c r="Q141" s="31">
        <f>SUM(Q142:Q143)</f>
        <v>10943</v>
      </c>
      <c r="R141" s="31">
        <f>SUM(R142:R143)</f>
        <v>9237</v>
      </c>
      <c r="S141" s="31">
        <f>SUM(S142:S143)</f>
        <v>0</v>
      </c>
      <c r="T141" s="31">
        <f t="shared" si="276"/>
        <v>16041</v>
      </c>
      <c r="U141" s="31">
        <f>SUM(U142:U143)</f>
        <v>8540</v>
      </c>
      <c r="V141" s="31">
        <f>SUM(V142:V143)</f>
        <v>7501</v>
      </c>
      <c r="W141" s="31">
        <f>SUM(W142:W143)</f>
        <v>0</v>
      </c>
      <c r="X141" s="31">
        <f t="shared" si="282"/>
        <v>26402</v>
      </c>
      <c r="Y141" s="31">
        <f>SUM(Y142:Y143)</f>
        <v>13138</v>
      </c>
      <c r="Z141" s="31">
        <f>SUM(Z142:Z143)</f>
        <v>13264</v>
      </c>
      <c r="AA141" s="31">
        <f>SUM(AA142:AA143)</f>
        <v>0</v>
      </c>
      <c r="AB141" s="31">
        <f t="shared" si="283"/>
        <v>6975</v>
      </c>
      <c r="AC141" s="31">
        <f>SUM(AC142:AC143)</f>
        <v>3642</v>
      </c>
      <c r="AD141" s="31">
        <f>SUM(AD142:AD143)</f>
        <v>3333</v>
      </c>
      <c r="AE141" s="31">
        <f>SUM(AE142:AE143)</f>
        <v>0</v>
      </c>
      <c r="AF141" s="31">
        <f t="shared" si="160"/>
        <v>49418</v>
      </c>
      <c r="AG141" s="31">
        <f>SUM(AG142:AG143)</f>
        <v>25320</v>
      </c>
      <c r="AH141" s="31">
        <f>SUM(AH142:AH143)</f>
        <v>24098</v>
      </c>
      <c r="AI141" s="31">
        <f>SUM(AI142:AI143)</f>
        <v>0</v>
      </c>
      <c r="AJ141" s="31">
        <f t="shared" si="277"/>
        <v>4477</v>
      </c>
      <c r="AK141" s="31">
        <f>SUM(AK142:AK143)</f>
        <v>2257</v>
      </c>
      <c r="AL141" s="31">
        <f>SUM(AL142:AL143)</f>
        <v>2220</v>
      </c>
      <c r="AM141" s="31">
        <f>SUM(AM142:AM143)</f>
        <v>0</v>
      </c>
      <c r="AN141" s="31">
        <f t="shared" si="284"/>
        <v>2468</v>
      </c>
      <c r="AO141" s="31">
        <f>SUM(AO142:AO143)</f>
        <v>1148</v>
      </c>
      <c r="AP141" s="31">
        <f>SUM(AP142:AP143)</f>
        <v>1320</v>
      </c>
      <c r="AQ141" s="31">
        <f>SUM(AQ142:AQ143)</f>
        <v>0</v>
      </c>
      <c r="AR141" s="31">
        <f t="shared" si="285"/>
        <v>4023</v>
      </c>
      <c r="AS141" s="31">
        <f>SUM(AS142:AS143)</f>
        <v>2217</v>
      </c>
      <c r="AT141" s="31">
        <f>SUM(AT142:AT143)</f>
        <v>1806</v>
      </c>
      <c r="AU141" s="31">
        <f>SUM(AU142:AU143)</f>
        <v>0</v>
      </c>
      <c r="AV141" s="31">
        <f t="shared" si="161"/>
        <v>10968</v>
      </c>
      <c r="AW141" s="31">
        <f>SUM(AW142:AW143)</f>
        <v>5622</v>
      </c>
      <c r="AX141" s="31">
        <f>SUM(AX142:AX143)</f>
        <v>5346</v>
      </c>
      <c r="AY141" s="31">
        <f>SUM(AY142:AY143)</f>
        <v>0</v>
      </c>
      <c r="AZ141" s="31">
        <f t="shared" si="278"/>
        <v>6933</v>
      </c>
      <c r="BA141" s="31">
        <f>SUM(BA142:BA143)</f>
        <v>3987</v>
      </c>
      <c r="BB141" s="31">
        <f>SUM(BB142:BB143)</f>
        <v>2946</v>
      </c>
      <c r="BC141" s="31">
        <f>SUM(BC142:BC143)</f>
        <v>0</v>
      </c>
      <c r="BD141" s="31">
        <f t="shared" si="286"/>
        <v>6492</v>
      </c>
      <c r="BE141" s="31">
        <f>SUM(BE142:BE143)</f>
        <v>2578</v>
      </c>
      <c r="BF141" s="31">
        <f>SUM(BF142:BF143)</f>
        <v>3914</v>
      </c>
      <c r="BG141" s="31">
        <f>SUM(BG142:BG143)</f>
        <v>0</v>
      </c>
      <c r="BH141" s="31">
        <f t="shared" si="287"/>
        <v>8535</v>
      </c>
      <c r="BI141" s="31">
        <f>SUM(BI142:BI143)</f>
        <v>4215</v>
      </c>
      <c r="BJ141" s="31">
        <f>SUM(BJ142:BJ143)</f>
        <v>4320</v>
      </c>
      <c r="BK141" s="31">
        <f>SUM(BK142:BK143)</f>
        <v>0</v>
      </c>
      <c r="BL141" s="31">
        <f t="shared" si="162"/>
        <v>21960</v>
      </c>
      <c r="BM141" s="31">
        <f>SUM(BM142:BM143)</f>
        <v>10780</v>
      </c>
      <c r="BN141" s="31">
        <f>SUM(BN142:BN143)</f>
        <v>11180</v>
      </c>
      <c r="BO141" s="31">
        <f>SUM(BO142:BO143)</f>
        <v>0</v>
      </c>
      <c r="BP141" s="31">
        <f t="shared" si="279"/>
        <v>102526</v>
      </c>
      <c r="BQ141" s="31">
        <f>SUM(BQ142:BQ143)</f>
        <v>52665</v>
      </c>
      <c r="BR141" s="31">
        <f>SUM(BR142:BR143)</f>
        <v>49861</v>
      </c>
      <c r="BS141" s="31">
        <f>SUM(BS142:BS143)</f>
        <v>0</v>
      </c>
    </row>
    <row r="142" spans="1:71" s="3" customFormat="1" ht="15" customHeight="1" x14ac:dyDescent="0.3">
      <c r="A142" s="36"/>
      <c r="B142" s="33"/>
      <c r="C142" s="37" t="s">
        <v>126</v>
      </c>
      <c r="D142" s="31">
        <f>SUM(E142:G142)</f>
        <v>3883</v>
      </c>
      <c r="E142" s="31">
        <v>2352</v>
      </c>
      <c r="F142" s="58">
        <v>1531</v>
      </c>
      <c r="G142" s="58">
        <v>0</v>
      </c>
      <c r="H142" s="31">
        <f>SUM(I142:K142)</f>
        <v>2416</v>
      </c>
      <c r="I142" s="31">
        <v>1310</v>
      </c>
      <c r="J142" s="58">
        <v>1106</v>
      </c>
      <c r="K142" s="58">
        <v>0</v>
      </c>
      <c r="L142" s="31">
        <f>SUM(M142:O142)</f>
        <v>3097</v>
      </c>
      <c r="M142" s="31">
        <v>1815</v>
      </c>
      <c r="N142" s="58">
        <v>1282</v>
      </c>
      <c r="O142" s="58">
        <v>0</v>
      </c>
      <c r="P142" s="31">
        <f>SUM(Q142:S142)</f>
        <v>9396</v>
      </c>
      <c r="Q142" s="31">
        <f t="shared" ref="Q142:S143" si="293">+E142+I142+M142</f>
        <v>5477</v>
      </c>
      <c r="R142" s="31">
        <f t="shared" si="293"/>
        <v>3919</v>
      </c>
      <c r="S142" s="31">
        <f t="shared" si="293"/>
        <v>0</v>
      </c>
      <c r="T142" s="31">
        <f>SUM(U142:W142)</f>
        <v>8058</v>
      </c>
      <c r="U142" s="31">
        <v>4549</v>
      </c>
      <c r="V142" s="58">
        <v>3509</v>
      </c>
      <c r="W142" s="58">
        <v>0</v>
      </c>
      <c r="X142" s="31">
        <f>SUM(Y142:AA142)</f>
        <v>11063</v>
      </c>
      <c r="Y142" s="31">
        <v>5619</v>
      </c>
      <c r="Z142" s="58">
        <v>5444</v>
      </c>
      <c r="AA142" s="58">
        <v>0</v>
      </c>
      <c r="AB142" s="31">
        <f>SUM(AC142:AE142)</f>
        <v>4115</v>
      </c>
      <c r="AC142" s="31">
        <v>2173</v>
      </c>
      <c r="AD142" s="58">
        <v>1942</v>
      </c>
      <c r="AE142" s="58">
        <v>0</v>
      </c>
      <c r="AF142" s="31">
        <f>SUM(AG142:AI142)</f>
        <v>23236</v>
      </c>
      <c r="AG142" s="31">
        <f t="shared" ref="AG142:AI143" si="294">+U142+Y142+AC142</f>
        <v>12341</v>
      </c>
      <c r="AH142" s="31">
        <f t="shared" si="294"/>
        <v>10895</v>
      </c>
      <c r="AI142" s="31">
        <f t="shared" si="294"/>
        <v>0</v>
      </c>
      <c r="AJ142" s="31">
        <f>SUM(AK142:AM142)</f>
        <v>3760</v>
      </c>
      <c r="AK142" s="31">
        <v>1958</v>
      </c>
      <c r="AL142" s="58">
        <v>1802</v>
      </c>
      <c r="AM142" s="58">
        <v>0</v>
      </c>
      <c r="AN142" s="31">
        <f>SUM(AO142:AQ142)</f>
        <v>1040</v>
      </c>
      <c r="AO142" s="31">
        <v>521</v>
      </c>
      <c r="AP142" s="58">
        <v>519</v>
      </c>
      <c r="AQ142" s="58">
        <v>0</v>
      </c>
      <c r="AR142" s="31">
        <f>SUM(AS142:AU142)</f>
        <v>2307</v>
      </c>
      <c r="AS142" s="31">
        <v>1269</v>
      </c>
      <c r="AT142" s="58">
        <v>1038</v>
      </c>
      <c r="AU142" s="58">
        <v>0</v>
      </c>
      <c r="AV142" s="31">
        <f>SUM(AW142:AY142)</f>
        <v>7107</v>
      </c>
      <c r="AW142" s="31">
        <f t="shared" ref="AW142:AY143" si="295">+AK142+AO142+AS142</f>
        <v>3748</v>
      </c>
      <c r="AX142" s="31">
        <f t="shared" si="295"/>
        <v>3359</v>
      </c>
      <c r="AY142" s="31">
        <f t="shared" si="295"/>
        <v>0</v>
      </c>
      <c r="AZ142" s="31">
        <f>SUM(BA142:BC142)</f>
        <v>3273</v>
      </c>
      <c r="BA142" s="31">
        <v>1871</v>
      </c>
      <c r="BB142" s="58">
        <v>1402</v>
      </c>
      <c r="BC142" s="58">
        <v>0</v>
      </c>
      <c r="BD142" s="31">
        <f>SUM(BE142:BG142)</f>
        <v>2558</v>
      </c>
      <c r="BE142" s="31">
        <v>1143</v>
      </c>
      <c r="BF142" s="58">
        <v>1415</v>
      </c>
      <c r="BG142" s="58">
        <v>0</v>
      </c>
      <c r="BH142" s="31">
        <f>SUM(BI142:BK142)</f>
        <v>3081</v>
      </c>
      <c r="BI142" s="31">
        <v>1784</v>
      </c>
      <c r="BJ142" s="58">
        <v>1297</v>
      </c>
      <c r="BK142" s="58">
        <v>0</v>
      </c>
      <c r="BL142" s="31">
        <f>SUM(BM142:BO142)</f>
        <v>8912</v>
      </c>
      <c r="BM142" s="31">
        <f t="shared" ref="BM142:BO143" si="296">+BA142+BE142+BI142</f>
        <v>4798</v>
      </c>
      <c r="BN142" s="31">
        <f t="shared" si="296"/>
        <v>4114</v>
      </c>
      <c r="BO142" s="31">
        <f t="shared" si="296"/>
        <v>0</v>
      </c>
      <c r="BP142" s="31">
        <f>SUM(BQ142:BS142)</f>
        <v>48651</v>
      </c>
      <c r="BQ142" s="31">
        <f t="shared" ref="BQ142:BS143" si="297">+Q142+AG142+AW142+BM142</f>
        <v>26364</v>
      </c>
      <c r="BR142" s="31">
        <f t="shared" si="297"/>
        <v>22287</v>
      </c>
      <c r="BS142" s="31">
        <f t="shared" si="297"/>
        <v>0</v>
      </c>
    </row>
    <row r="143" spans="1:71" s="3" customFormat="1" ht="15" customHeight="1" x14ac:dyDescent="0.3">
      <c r="A143" s="36"/>
      <c r="B143" s="33"/>
      <c r="C143" s="37" t="s">
        <v>127</v>
      </c>
      <c r="D143" s="31">
        <f>SUM(E143:G143)</f>
        <v>3923</v>
      </c>
      <c r="E143" s="31">
        <v>1933</v>
      </c>
      <c r="F143" s="58">
        <v>1990</v>
      </c>
      <c r="G143" s="58">
        <v>0</v>
      </c>
      <c r="H143" s="31">
        <f>SUM(I143:K143)</f>
        <v>3056</v>
      </c>
      <c r="I143" s="31">
        <v>1566</v>
      </c>
      <c r="J143" s="58">
        <v>1490</v>
      </c>
      <c r="K143" s="58">
        <v>0</v>
      </c>
      <c r="L143" s="31">
        <f>SUM(M143:O143)</f>
        <v>3805</v>
      </c>
      <c r="M143" s="31">
        <v>1967</v>
      </c>
      <c r="N143" s="58">
        <v>1838</v>
      </c>
      <c r="O143" s="58">
        <v>0</v>
      </c>
      <c r="P143" s="31">
        <f>SUM(Q143:S143)</f>
        <v>10784</v>
      </c>
      <c r="Q143" s="31">
        <f t="shared" si="293"/>
        <v>5466</v>
      </c>
      <c r="R143" s="31">
        <f t="shared" si="293"/>
        <v>5318</v>
      </c>
      <c r="S143" s="31">
        <f t="shared" si="293"/>
        <v>0</v>
      </c>
      <c r="T143" s="31">
        <f>SUM(U143:W143)</f>
        <v>7983</v>
      </c>
      <c r="U143" s="31">
        <v>3991</v>
      </c>
      <c r="V143" s="58">
        <v>3992</v>
      </c>
      <c r="W143" s="58">
        <v>0</v>
      </c>
      <c r="X143" s="31">
        <f>SUM(Y143:AA143)</f>
        <v>15339</v>
      </c>
      <c r="Y143" s="31">
        <v>7519</v>
      </c>
      <c r="Z143" s="58">
        <v>7820</v>
      </c>
      <c r="AA143" s="58">
        <v>0</v>
      </c>
      <c r="AB143" s="31">
        <f>SUM(AC143:AE143)</f>
        <v>2860</v>
      </c>
      <c r="AC143" s="31">
        <v>1469</v>
      </c>
      <c r="AD143" s="58">
        <v>1391</v>
      </c>
      <c r="AE143" s="58">
        <v>0</v>
      </c>
      <c r="AF143" s="31">
        <f>SUM(AG143:AI143)</f>
        <v>26182</v>
      </c>
      <c r="AG143" s="31">
        <f t="shared" si="294"/>
        <v>12979</v>
      </c>
      <c r="AH143" s="31">
        <f t="shared" si="294"/>
        <v>13203</v>
      </c>
      <c r="AI143" s="31">
        <f t="shared" si="294"/>
        <v>0</v>
      </c>
      <c r="AJ143" s="31">
        <f>SUM(AK143:AM143)</f>
        <v>717</v>
      </c>
      <c r="AK143" s="31">
        <v>299</v>
      </c>
      <c r="AL143" s="58">
        <v>418</v>
      </c>
      <c r="AM143" s="58">
        <v>0</v>
      </c>
      <c r="AN143" s="31">
        <f>SUM(AO143:AQ143)</f>
        <v>1428</v>
      </c>
      <c r="AO143" s="31">
        <v>627</v>
      </c>
      <c r="AP143" s="58">
        <v>801</v>
      </c>
      <c r="AQ143" s="58">
        <v>0</v>
      </c>
      <c r="AR143" s="31">
        <f>SUM(AS143:AU143)</f>
        <v>1716</v>
      </c>
      <c r="AS143" s="31">
        <v>948</v>
      </c>
      <c r="AT143" s="58">
        <v>768</v>
      </c>
      <c r="AU143" s="58">
        <v>0</v>
      </c>
      <c r="AV143" s="31">
        <f>SUM(AW143:AY143)</f>
        <v>3861</v>
      </c>
      <c r="AW143" s="31">
        <f t="shared" si="295"/>
        <v>1874</v>
      </c>
      <c r="AX143" s="31">
        <f t="shared" si="295"/>
        <v>1987</v>
      </c>
      <c r="AY143" s="31">
        <f t="shared" si="295"/>
        <v>0</v>
      </c>
      <c r="AZ143" s="31">
        <f>SUM(BA143:BC143)</f>
        <v>3660</v>
      </c>
      <c r="BA143" s="31">
        <v>2116</v>
      </c>
      <c r="BB143" s="58">
        <v>1544</v>
      </c>
      <c r="BC143" s="58">
        <v>0</v>
      </c>
      <c r="BD143" s="31">
        <f>SUM(BE143:BG143)</f>
        <v>3934</v>
      </c>
      <c r="BE143" s="31">
        <v>1435</v>
      </c>
      <c r="BF143" s="58">
        <v>2499</v>
      </c>
      <c r="BG143" s="58">
        <v>0</v>
      </c>
      <c r="BH143" s="31">
        <f>SUM(BI143:BK143)</f>
        <v>5454</v>
      </c>
      <c r="BI143" s="31">
        <v>2431</v>
      </c>
      <c r="BJ143" s="58">
        <v>3023</v>
      </c>
      <c r="BK143" s="58">
        <v>0</v>
      </c>
      <c r="BL143" s="31">
        <f>SUM(BM143:BO143)</f>
        <v>13048</v>
      </c>
      <c r="BM143" s="31">
        <f t="shared" si="296"/>
        <v>5982</v>
      </c>
      <c r="BN143" s="31">
        <f t="shared" si="296"/>
        <v>7066</v>
      </c>
      <c r="BO143" s="31">
        <f t="shared" si="296"/>
        <v>0</v>
      </c>
      <c r="BP143" s="31">
        <f>SUM(BQ143:BS143)</f>
        <v>53875</v>
      </c>
      <c r="BQ143" s="31">
        <f t="shared" si="297"/>
        <v>26301</v>
      </c>
      <c r="BR143" s="31">
        <f t="shared" si="297"/>
        <v>27574</v>
      </c>
      <c r="BS143" s="31">
        <f t="shared" si="297"/>
        <v>0</v>
      </c>
    </row>
    <row r="144" spans="1:71" s="3" customFormat="1" ht="15" customHeight="1" x14ac:dyDescent="0.3">
      <c r="A144" s="36"/>
      <c r="B144" s="33"/>
      <c r="C144" s="34" t="s">
        <v>128</v>
      </c>
      <c r="D144" s="31">
        <f t="shared" si="275"/>
        <v>31758</v>
      </c>
      <c r="E144" s="31">
        <f>SUM(E145:E146)</f>
        <v>15611</v>
      </c>
      <c r="F144" s="31">
        <f>SUM(F145:F146)</f>
        <v>16147</v>
      </c>
      <c r="G144" s="31">
        <f>SUM(G145:G146)</f>
        <v>0</v>
      </c>
      <c r="H144" s="31">
        <f t="shared" si="280"/>
        <v>36735</v>
      </c>
      <c r="I144" s="31">
        <f>SUM(I145:I146)</f>
        <v>19624</v>
      </c>
      <c r="J144" s="31">
        <f>SUM(J145:J146)</f>
        <v>17111</v>
      </c>
      <c r="K144" s="31">
        <f>SUM(K145:K146)</f>
        <v>0</v>
      </c>
      <c r="L144" s="31">
        <f t="shared" si="281"/>
        <v>39891</v>
      </c>
      <c r="M144" s="31">
        <f>SUM(M145:M146)</f>
        <v>21251</v>
      </c>
      <c r="N144" s="31">
        <f>SUM(N145:N146)</f>
        <v>18640</v>
      </c>
      <c r="O144" s="31">
        <f>SUM(O145:O146)</f>
        <v>0</v>
      </c>
      <c r="P144" s="31">
        <f t="shared" si="159"/>
        <v>108384</v>
      </c>
      <c r="Q144" s="31">
        <f>SUM(Q145:Q146)</f>
        <v>56486</v>
      </c>
      <c r="R144" s="31">
        <f>SUM(R145:R146)</f>
        <v>51898</v>
      </c>
      <c r="S144" s="31">
        <f>SUM(S145:S146)</f>
        <v>0</v>
      </c>
      <c r="T144" s="31">
        <f t="shared" si="276"/>
        <v>84932</v>
      </c>
      <c r="U144" s="31">
        <f>SUM(U145:U146)</f>
        <v>40574</v>
      </c>
      <c r="V144" s="31">
        <f>SUM(V145:V146)</f>
        <v>44358</v>
      </c>
      <c r="W144" s="31">
        <f>SUM(W145:W146)</f>
        <v>0</v>
      </c>
      <c r="X144" s="31">
        <f t="shared" si="282"/>
        <v>76151</v>
      </c>
      <c r="Y144" s="31">
        <f>SUM(Y145:Y146)</f>
        <v>35641</v>
      </c>
      <c r="Z144" s="31">
        <f>SUM(Z145:Z146)</f>
        <v>40510</v>
      </c>
      <c r="AA144" s="31">
        <f>SUM(AA145:AA146)</f>
        <v>0</v>
      </c>
      <c r="AB144" s="31">
        <f t="shared" si="283"/>
        <v>51519</v>
      </c>
      <c r="AC144" s="31">
        <f>SUM(AC145:AC146)</f>
        <v>24243</v>
      </c>
      <c r="AD144" s="31">
        <f>SUM(AD145:AD146)</f>
        <v>27276</v>
      </c>
      <c r="AE144" s="31">
        <f>SUM(AE145:AE146)</f>
        <v>0</v>
      </c>
      <c r="AF144" s="31">
        <f t="shared" si="160"/>
        <v>212602</v>
      </c>
      <c r="AG144" s="31">
        <f>SUM(AG145:AG146)</f>
        <v>100458</v>
      </c>
      <c r="AH144" s="31">
        <f>SUM(AH145:AH146)</f>
        <v>112144</v>
      </c>
      <c r="AI144" s="31">
        <f>SUM(AI145:AI146)</f>
        <v>0</v>
      </c>
      <c r="AJ144" s="31">
        <f t="shared" si="277"/>
        <v>34928</v>
      </c>
      <c r="AK144" s="31">
        <f>SUM(AK145:AK146)</f>
        <v>16786</v>
      </c>
      <c r="AL144" s="31">
        <f>SUM(AL145:AL146)</f>
        <v>18142</v>
      </c>
      <c r="AM144" s="31">
        <f>SUM(AM145:AM146)</f>
        <v>0</v>
      </c>
      <c r="AN144" s="31">
        <f t="shared" si="284"/>
        <v>28895</v>
      </c>
      <c r="AO144" s="31">
        <f>SUM(AO145:AO146)</f>
        <v>13908</v>
      </c>
      <c r="AP144" s="31">
        <f>SUM(AP145:AP146)</f>
        <v>14987</v>
      </c>
      <c r="AQ144" s="31">
        <f>SUM(AQ145:AQ146)</f>
        <v>0</v>
      </c>
      <c r="AR144" s="31">
        <f t="shared" si="285"/>
        <v>22764</v>
      </c>
      <c r="AS144" s="31">
        <f>SUM(AS145:AS146)</f>
        <v>10821</v>
      </c>
      <c r="AT144" s="31">
        <f>SUM(AT145:AT146)</f>
        <v>11943</v>
      </c>
      <c r="AU144" s="31">
        <f>SUM(AU145:AU146)</f>
        <v>0</v>
      </c>
      <c r="AV144" s="31">
        <f t="shared" si="161"/>
        <v>86587</v>
      </c>
      <c r="AW144" s="31">
        <f>SUM(AW145:AW146)</f>
        <v>41515</v>
      </c>
      <c r="AX144" s="31">
        <f>SUM(AX145:AX146)</f>
        <v>45072</v>
      </c>
      <c r="AY144" s="31">
        <f>SUM(AY145:AY146)</f>
        <v>0</v>
      </c>
      <c r="AZ144" s="31">
        <f t="shared" si="278"/>
        <v>39067</v>
      </c>
      <c r="BA144" s="31">
        <f>SUM(BA145:BA146)</f>
        <v>19310</v>
      </c>
      <c r="BB144" s="31">
        <f>SUM(BB145:BB146)</f>
        <v>19757</v>
      </c>
      <c r="BC144" s="31">
        <f>SUM(BC145:BC146)</f>
        <v>0</v>
      </c>
      <c r="BD144" s="31">
        <f t="shared" si="286"/>
        <v>41664</v>
      </c>
      <c r="BE144" s="31">
        <f>SUM(BE145:BE146)</f>
        <v>19308</v>
      </c>
      <c r="BF144" s="31">
        <f>SUM(BF145:BF146)</f>
        <v>22356</v>
      </c>
      <c r="BG144" s="31">
        <f>SUM(BG145:BG146)</f>
        <v>0</v>
      </c>
      <c r="BH144" s="31">
        <f t="shared" si="287"/>
        <v>46121</v>
      </c>
      <c r="BI144" s="31">
        <f>SUM(BI145:BI146)</f>
        <v>24587</v>
      </c>
      <c r="BJ144" s="31">
        <f>SUM(BJ145:BJ146)</f>
        <v>21534</v>
      </c>
      <c r="BK144" s="31">
        <f>SUM(BK145:BK146)</f>
        <v>0</v>
      </c>
      <c r="BL144" s="31">
        <f t="shared" si="162"/>
        <v>126852</v>
      </c>
      <c r="BM144" s="31">
        <f>SUM(BM145:BM146)</f>
        <v>63205</v>
      </c>
      <c r="BN144" s="31">
        <f>SUM(BN145:BN146)</f>
        <v>63647</v>
      </c>
      <c r="BO144" s="31">
        <f>SUM(BO145:BO146)</f>
        <v>0</v>
      </c>
      <c r="BP144" s="31">
        <f t="shared" si="279"/>
        <v>534425</v>
      </c>
      <c r="BQ144" s="31">
        <f>SUM(BQ145:BQ146)</f>
        <v>261664</v>
      </c>
      <c r="BR144" s="31">
        <f>SUM(BR145:BR146)</f>
        <v>272761</v>
      </c>
      <c r="BS144" s="31">
        <f>SUM(BS145:BS146)</f>
        <v>0</v>
      </c>
    </row>
    <row r="145" spans="1:71" s="3" customFormat="1" ht="15" customHeight="1" x14ac:dyDescent="0.3">
      <c r="A145" s="36"/>
      <c r="B145" s="33"/>
      <c r="C145" s="37" t="s">
        <v>129</v>
      </c>
      <c r="D145" s="31">
        <f>SUM(E145:G145)</f>
        <v>13305</v>
      </c>
      <c r="E145" s="31">
        <v>6956</v>
      </c>
      <c r="F145" s="58">
        <v>6349</v>
      </c>
      <c r="G145" s="58">
        <v>0</v>
      </c>
      <c r="H145" s="31">
        <f>SUM(I145:K145)</f>
        <v>12978</v>
      </c>
      <c r="I145" s="31">
        <v>6651</v>
      </c>
      <c r="J145" s="58">
        <v>6327</v>
      </c>
      <c r="K145" s="58">
        <v>0</v>
      </c>
      <c r="L145" s="31">
        <f>SUM(M145:O145)</f>
        <v>16927</v>
      </c>
      <c r="M145" s="31">
        <v>9573</v>
      </c>
      <c r="N145" s="58">
        <v>7354</v>
      </c>
      <c r="O145" s="58">
        <v>0</v>
      </c>
      <c r="P145" s="31">
        <f>SUM(Q145:S145)</f>
        <v>43210</v>
      </c>
      <c r="Q145" s="31">
        <f t="shared" ref="Q145:S147" si="298">+E145+I145+M145</f>
        <v>23180</v>
      </c>
      <c r="R145" s="31">
        <f t="shared" si="298"/>
        <v>20030</v>
      </c>
      <c r="S145" s="31">
        <f t="shared" si="298"/>
        <v>0</v>
      </c>
      <c r="T145" s="31">
        <f>SUM(U145:W145)</f>
        <v>34680</v>
      </c>
      <c r="U145" s="31">
        <v>17237</v>
      </c>
      <c r="V145" s="58">
        <v>17443</v>
      </c>
      <c r="W145" s="58">
        <v>0</v>
      </c>
      <c r="X145" s="31">
        <f>SUM(Y145:AA145)</f>
        <v>30662</v>
      </c>
      <c r="Y145" s="31">
        <v>15760</v>
      </c>
      <c r="Z145" s="58">
        <v>14902</v>
      </c>
      <c r="AA145" s="58">
        <v>0</v>
      </c>
      <c r="AB145" s="31">
        <f>SUM(AC145:AE145)</f>
        <v>31358</v>
      </c>
      <c r="AC145" s="31">
        <v>15801</v>
      </c>
      <c r="AD145" s="58">
        <v>15557</v>
      </c>
      <c r="AE145" s="58">
        <v>0</v>
      </c>
      <c r="AF145" s="31">
        <f>SUM(AG145:AI145)</f>
        <v>96700</v>
      </c>
      <c r="AG145" s="31">
        <f t="shared" ref="AG145:AI147" si="299">+U145+Y145+AC145</f>
        <v>48798</v>
      </c>
      <c r="AH145" s="31">
        <f t="shared" si="299"/>
        <v>47902</v>
      </c>
      <c r="AI145" s="31">
        <f t="shared" si="299"/>
        <v>0</v>
      </c>
      <c r="AJ145" s="31">
        <f>SUM(AK145:AM145)</f>
        <v>23355</v>
      </c>
      <c r="AK145" s="31">
        <v>12447</v>
      </c>
      <c r="AL145" s="58">
        <v>10908</v>
      </c>
      <c r="AM145" s="58">
        <v>0</v>
      </c>
      <c r="AN145" s="31">
        <f>SUM(AO145:AQ145)</f>
        <v>8332</v>
      </c>
      <c r="AO145" s="31">
        <v>4122</v>
      </c>
      <c r="AP145" s="58">
        <v>4210</v>
      </c>
      <c r="AQ145" s="58">
        <v>0</v>
      </c>
      <c r="AR145" s="31">
        <f>SUM(AS145:AU145)</f>
        <v>14677</v>
      </c>
      <c r="AS145" s="31">
        <v>7288</v>
      </c>
      <c r="AT145" s="58">
        <v>7389</v>
      </c>
      <c r="AU145" s="58">
        <v>0</v>
      </c>
      <c r="AV145" s="31">
        <f>SUM(AW145:AY145)</f>
        <v>46364</v>
      </c>
      <c r="AW145" s="31">
        <f t="shared" ref="AW145:AY147" si="300">+AK145+AO145+AS145</f>
        <v>23857</v>
      </c>
      <c r="AX145" s="31">
        <f t="shared" si="300"/>
        <v>22507</v>
      </c>
      <c r="AY145" s="31">
        <f t="shared" si="300"/>
        <v>0</v>
      </c>
      <c r="AZ145" s="31">
        <f>SUM(BA145:BC145)</f>
        <v>33494</v>
      </c>
      <c r="BA145" s="31">
        <v>16431</v>
      </c>
      <c r="BB145" s="58">
        <v>17063</v>
      </c>
      <c r="BC145" s="58">
        <v>0</v>
      </c>
      <c r="BD145" s="31">
        <f>SUM(BE145:BG145)</f>
        <v>36119</v>
      </c>
      <c r="BE145" s="31">
        <v>16823</v>
      </c>
      <c r="BF145" s="58">
        <v>19296</v>
      </c>
      <c r="BG145" s="58">
        <v>0</v>
      </c>
      <c r="BH145" s="31">
        <f>SUM(BI145:BK145)</f>
        <v>38538</v>
      </c>
      <c r="BI145" s="31">
        <v>19998</v>
      </c>
      <c r="BJ145" s="58">
        <v>18540</v>
      </c>
      <c r="BK145" s="58">
        <v>0</v>
      </c>
      <c r="BL145" s="31">
        <f>SUM(BM145:BO145)</f>
        <v>108151</v>
      </c>
      <c r="BM145" s="31">
        <f t="shared" ref="BM145:BO147" si="301">+BA145+BE145+BI145</f>
        <v>53252</v>
      </c>
      <c r="BN145" s="31">
        <f t="shared" si="301"/>
        <v>54899</v>
      </c>
      <c r="BO145" s="31">
        <f t="shared" si="301"/>
        <v>0</v>
      </c>
      <c r="BP145" s="31">
        <f>SUM(BQ145:BS145)</f>
        <v>294425</v>
      </c>
      <c r="BQ145" s="31">
        <f t="shared" ref="BQ145:BS147" si="302">+Q145+AG145+AW145+BM145</f>
        <v>149087</v>
      </c>
      <c r="BR145" s="31">
        <f t="shared" si="302"/>
        <v>145338</v>
      </c>
      <c r="BS145" s="31">
        <f t="shared" si="302"/>
        <v>0</v>
      </c>
    </row>
    <row r="146" spans="1:71" s="3" customFormat="1" ht="13.5" customHeight="1" x14ac:dyDescent="0.3">
      <c r="A146" s="36"/>
      <c r="B146" s="33"/>
      <c r="C146" s="37" t="s">
        <v>130</v>
      </c>
      <c r="D146" s="31">
        <f>SUM(E146:G146)</f>
        <v>18453</v>
      </c>
      <c r="E146" s="31">
        <v>8655</v>
      </c>
      <c r="F146" s="58">
        <v>9798</v>
      </c>
      <c r="G146" s="58">
        <v>0</v>
      </c>
      <c r="H146" s="31">
        <f>SUM(I146:K146)</f>
        <v>23757</v>
      </c>
      <c r="I146" s="31">
        <v>12973</v>
      </c>
      <c r="J146" s="58">
        <v>10784</v>
      </c>
      <c r="K146" s="58">
        <v>0</v>
      </c>
      <c r="L146" s="31">
        <f>SUM(M146:O146)</f>
        <v>22964</v>
      </c>
      <c r="M146" s="31">
        <v>11678</v>
      </c>
      <c r="N146" s="58">
        <v>11286</v>
      </c>
      <c r="O146" s="58">
        <v>0</v>
      </c>
      <c r="P146" s="31">
        <f>SUM(Q146:S146)</f>
        <v>65174</v>
      </c>
      <c r="Q146" s="31">
        <f t="shared" si="298"/>
        <v>33306</v>
      </c>
      <c r="R146" s="31">
        <f t="shared" si="298"/>
        <v>31868</v>
      </c>
      <c r="S146" s="31">
        <f t="shared" si="298"/>
        <v>0</v>
      </c>
      <c r="T146" s="31">
        <f>SUM(U146:W146)</f>
        <v>50252</v>
      </c>
      <c r="U146" s="31">
        <v>23337</v>
      </c>
      <c r="V146" s="58">
        <v>26915</v>
      </c>
      <c r="W146" s="58">
        <v>0</v>
      </c>
      <c r="X146" s="31">
        <f>SUM(Y146:AA146)</f>
        <v>45489</v>
      </c>
      <c r="Y146" s="31">
        <v>19881</v>
      </c>
      <c r="Z146" s="58">
        <v>25608</v>
      </c>
      <c r="AA146" s="58">
        <v>0</v>
      </c>
      <c r="AB146" s="31">
        <f>SUM(AC146:AE146)</f>
        <v>20161</v>
      </c>
      <c r="AC146" s="31">
        <v>8442</v>
      </c>
      <c r="AD146" s="58">
        <v>11719</v>
      </c>
      <c r="AE146" s="58">
        <v>0</v>
      </c>
      <c r="AF146" s="31">
        <f>SUM(AG146:AI146)</f>
        <v>115902</v>
      </c>
      <c r="AG146" s="31">
        <f t="shared" si="299"/>
        <v>51660</v>
      </c>
      <c r="AH146" s="31">
        <f t="shared" si="299"/>
        <v>64242</v>
      </c>
      <c r="AI146" s="31">
        <f t="shared" si="299"/>
        <v>0</v>
      </c>
      <c r="AJ146" s="31">
        <f>SUM(AK146:AM146)</f>
        <v>11573</v>
      </c>
      <c r="AK146" s="31">
        <v>4339</v>
      </c>
      <c r="AL146" s="58">
        <v>7234</v>
      </c>
      <c r="AM146" s="58">
        <v>0</v>
      </c>
      <c r="AN146" s="31">
        <f>SUM(AO146:AQ146)</f>
        <v>20563</v>
      </c>
      <c r="AO146" s="31">
        <v>9786</v>
      </c>
      <c r="AP146" s="58">
        <v>10777</v>
      </c>
      <c r="AQ146" s="58">
        <v>0</v>
      </c>
      <c r="AR146" s="31">
        <f>SUM(AS146:AU146)</f>
        <v>8087</v>
      </c>
      <c r="AS146" s="31">
        <v>3533</v>
      </c>
      <c r="AT146" s="58">
        <v>4554</v>
      </c>
      <c r="AU146" s="58">
        <v>0</v>
      </c>
      <c r="AV146" s="31">
        <f>SUM(AW146:AY146)</f>
        <v>40223</v>
      </c>
      <c r="AW146" s="31">
        <f t="shared" si="300"/>
        <v>17658</v>
      </c>
      <c r="AX146" s="31">
        <f t="shared" si="300"/>
        <v>22565</v>
      </c>
      <c r="AY146" s="31">
        <f t="shared" si="300"/>
        <v>0</v>
      </c>
      <c r="AZ146" s="31">
        <f>SUM(BA146:BC146)</f>
        <v>5573</v>
      </c>
      <c r="BA146" s="31">
        <v>2879</v>
      </c>
      <c r="BB146" s="58">
        <v>2694</v>
      </c>
      <c r="BC146" s="58">
        <v>0</v>
      </c>
      <c r="BD146" s="31">
        <f>SUM(BE146:BG146)</f>
        <v>5545</v>
      </c>
      <c r="BE146" s="31">
        <v>2485</v>
      </c>
      <c r="BF146" s="58">
        <v>3060</v>
      </c>
      <c r="BG146" s="58">
        <v>0</v>
      </c>
      <c r="BH146" s="31">
        <f>SUM(BI146:BK146)</f>
        <v>7583</v>
      </c>
      <c r="BI146" s="31">
        <v>4589</v>
      </c>
      <c r="BJ146" s="58">
        <v>2994</v>
      </c>
      <c r="BK146" s="58">
        <v>0</v>
      </c>
      <c r="BL146" s="31">
        <f>SUM(BM146:BO146)</f>
        <v>18701</v>
      </c>
      <c r="BM146" s="31">
        <f t="shared" si="301"/>
        <v>9953</v>
      </c>
      <c r="BN146" s="31">
        <f t="shared" si="301"/>
        <v>8748</v>
      </c>
      <c r="BO146" s="31">
        <f t="shared" si="301"/>
        <v>0</v>
      </c>
      <c r="BP146" s="31">
        <f>SUM(BQ146:BS146)</f>
        <v>240000</v>
      </c>
      <c r="BQ146" s="31">
        <f t="shared" si="302"/>
        <v>112577</v>
      </c>
      <c r="BR146" s="31">
        <f t="shared" si="302"/>
        <v>127423</v>
      </c>
      <c r="BS146" s="31">
        <f t="shared" si="302"/>
        <v>0</v>
      </c>
    </row>
    <row r="147" spans="1:71" s="3" customFormat="1" ht="15" customHeight="1" x14ac:dyDescent="0.3">
      <c r="A147" s="36"/>
      <c r="B147" s="33"/>
      <c r="C147" s="34" t="s">
        <v>131</v>
      </c>
      <c r="D147" s="31">
        <f>SUM(E147:G147)</f>
        <v>111661</v>
      </c>
      <c r="E147" s="31">
        <v>66175</v>
      </c>
      <c r="F147" s="58">
        <v>45486</v>
      </c>
      <c r="G147" s="58">
        <v>0</v>
      </c>
      <c r="H147" s="31">
        <f>SUM(I147:K147)</f>
        <v>60100</v>
      </c>
      <c r="I147" s="31">
        <v>32207</v>
      </c>
      <c r="J147" s="58">
        <v>27893</v>
      </c>
      <c r="K147" s="58">
        <v>0</v>
      </c>
      <c r="L147" s="31">
        <f>SUM(M147:O147)</f>
        <v>60962</v>
      </c>
      <c r="M147" s="31">
        <v>29851</v>
      </c>
      <c r="N147" s="58">
        <v>31111</v>
      </c>
      <c r="O147" s="58">
        <v>0</v>
      </c>
      <c r="P147" s="31">
        <f>SUM(Q147:S147)</f>
        <v>232723</v>
      </c>
      <c r="Q147" s="31">
        <f t="shared" si="298"/>
        <v>128233</v>
      </c>
      <c r="R147" s="31">
        <f t="shared" si="298"/>
        <v>104490</v>
      </c>
      <c r="S147" s="31">
        <f t="shared" si="298"/>
        <v>0</v>
      </c>
      <c r="T147" s="31">
        <f>SUM(U147:W147)</f>
        <v>165140</v>
      </c>
      <c r="U147" s="31">
        <v>81381</v>
      </c>
      <c r="V147" s="58">
        <v>83759</v>
      </c>
      <c r="W147" s="58">
        <v>0</v>
      </c>
      <c r="X147" s="31">
        <f>SUM(Y147:AA147)</f>
        <v>192958</v>
      </c>
      <c r="Y147" s="31">
        <v>105327</v>
      </c>
      <c r="Z147" s="58">
        <v>87631</v>
      </c>
      <c r="AA147" s="58">
        <v>0</v>
      </c>
      <c r="AB147" s="31">
        <f>SUM(AC147:AE147)</f>
        <v>72265</v>
      </c>
      <c r="AC147" s="31">
        <v>41887</v>
      </c>
      <c r="AD147" s="58">
        <v>30378</v>
      </c>
      <c r="AE147" s="58">
        <v>0</v>
      </c>
      <c r="AF147" s="31">
        <f>SUM(AG147:AI147)</f>
        <v>430363</v>
      </c>
      <c r="AG147" s="31">
        <f t="shared" si="299"/>
        <v>228595</v>
      </c>
      <c r="AH147" s="31">
        <f t="shared" si="299"/>
        <v>201768</v>
      </c>
      <c r="AI147" s="31">
        <f t="shared" si="299"/>
        <v>0</v>
      </c>
      <c r="AJ147" s="31">
        <f>SUM(AK147:AM147)</f>
        <v>39932</v>
      </c>
      <c r="AK147" s="31">
        <v>22840</v>
      </c>
      <c r="AL147" s="58">
        <v>17092</v>
      </c>
      <c r="AM147" s="58">
        <v>0</v>
      </c>
      <c r="AN147" s="31">
        <f>SUM(AO147:AQ147)</f>
        <v>35639</v>
      </c>
      <c r="AO147" s="31">
        <v>18263</v>
      </c>
      <c r="AP147" s="58">
        <v>17376</v>
      </c>
      <c r="AQ147" s="58">
        <v>0</v>
      </c>
      <c r="AR147" s="31">
        <f>SUM(AS147:AU147)</f>
        <v>33019</v>
      </c>
      <c r="AS147" s="31">
        <v>16763</v>
      </c>
      <c r="AT147" s="58">
        <v>16256</v>
      </c>
      <c r="AU147" s="58">
        <v>0</v>
      </c>
      <c r="AV147" s="31">
        <f>SUM(AW147:AY147)</f>
        <v>108590</v>
      </c>
      <c r="AW147" s="31">
        <f t="shared" si="300"/>
        <v>57866</v>
      </c>
      <c r="AX147" s="31">
        <f t="shared" si="300"/>
        <v>50724</v>
      </c>
      <c r="AY147" s="31">
        <f t="shared" si="300"/>
        <v>0</v>
      </c>
      <c r="AZ147" s="31">
        <f>SUM(BA147:BC147)</f>
        <v>42494</v>
      </c>
      <c r="BA147" s="31">
        <v>19847</v>
      </c>
      <c r="BB147" s="58">
        <v>22647</v>
      </c>
      <c r="BC147" s="58">
        <v>0</v>
      </c>
      <c r="BD147" s="31">
        <f>SUM(BE147:BG147)</f>
        <v>36747</v>
      </c>
      <c r="BE147" s="31">
        <v>20002</v>
      </c>
      <c r="BF147" s="58">
        <v>16745</v>
      </c>
      <c r="BG147" s="58">
        <v>0</v>
      </c>
      <c r="BH147" s="31">
        <f>SUM(BI147:BK147)</f>
        <v>95932</v>
      </c>
      <c r="BI147" s="31">
        <v>35240</v>
      </c>
      <c r="BJ147" s="58">
        <v>60692</v>
      </c>
      <c r="BK147" s="58">
        <v>0</v>
      </c>
      <c r="BL147" s="31">
        <f>SUM(BM147:BO147)</f>
        <v>175173</v>
      </c>
      <c r="BM147" s="31">
        <f t="shared" si="301"/>
        <v>75089</v>
      </c>
      <c r="BN147" s="31">
        <f t="shared" si="301"/>
        <v>100084</v>
      </c>
      <c r="BO147" s="31">
        <f t="shared" si="301"/>
        <v>0</v>
      </c>
      <c r="BP147" s="31">
        <f>SUM(BQ147:BS147)</f>
        <v>946849</v>
      </c>
      <c r="BQ147" s="31">
        <f t="shared" si="302"/>
        <v>489783</v>
      </c>
      <c r="BR147" s="31">
        <f t="shared" si="302"/>
        <v>457066</v>
      </c>
      <c r="BS147" s="31">
        <f t="shared" si="302"/>
        <v>0</v>
      </c>
    </row>
    <row r="148" spans="1:71" s="3" customFormat="1" ht="15" customHeight="1" x14ac:dyDescent="0.3">
      <c r="A148" s="36"/>
      <c r="B148" s="33"/>
      <c r="C148" s="34" t="s">
        <v>132</v>
      </c>
      <c r="D148" s="31">
        <f t="shared" si="275"/>
        <v>99513</v>
      </c>
      <c r="E148" s="31">
        <f>SUM(E149:E153)</f>
        <v>46585</v>
      </c>
      <c r="F148" s="31">
        <f>SUM(F149:F153)</f>
        <v>52928</v>
      </c>
      <c r="G148" s="31">
        <f>SUM(G149:G153)</f>
        <v>0</v>
      </c>
      <c r="H148" s="31">
        <f t="shared" si="280"/>
        <v>74388</v>
      </c>
      <c r="I148" s="31">
        <f>SUM(I149:I153)</f>
        <v>38125</v>
      </c>
      <c r="J148" s="31">
        <f>SUM(J149:J153)</f>
        <v>36263</v>
      </c>
      <c r="K148" s="31">
        <f>SUM(K149:K153)</f>
        <v>0</v>
      </c>
      <c r="L148" s="31">
        <f t="shared" si="281"/>
        <v>85239</v>
      </c>
      <c r="M148" s="31">
        <f>SUM(M149:M153)</f>
        <v>45245</v>
      </c>
      <c r="N148" s="31">
        <f>SUM(N149:N153)</f>
        <v>39994</v>
      </c>
      <c r="O148" s="31">
        <f>SUM(O149:O153)</f>
        <v>0</v>
      </c>
      <c r="P148" s="31">
        <f t="shared" ref="P148:P155" si="303">SUM(Q148:S148)</f>
        <v>259140</v>
      </c>
      <c r="Q148" s="31">
        <f>SUM(Q149:Q153)</f>
        <v>129955</v>
      </c>
      <c r="R148" s="31">
        <f>SUM(R149:R153)</f>
        <v>129185</v>
      </c>
      <c r="S148" s="31">
        <f>SUM(S149:S153)</f>
        <v>0</v>
      </c>
      <c r="T148" s="31">
        <f t="shared" si="276"/>
        <v>133863</v>
      </c>
      <c r="U148" s="31">
        <f>SUM(U149:U153)</f>
        <v>69989</v>
      </c>
      <c r="V148" s="31">
        <f>SUM(V149:V153)</f>
        <v>63874</v>
      </c>
      <c r="W148" s="31">
        <f>SUM(W149:W153)</f>
        <v>0</v>
      </c>
      <c r="X148" s="31">
        <f t="shared" si="282"/>
        <v>138773</v>
      </c>
      <c r="Y148" s="31">
        <f>SUM(Y149:Y153)</f>
        <v>72422</v>
      </c>
      <c r="Z148" s="31">
        <f>SUM(Z149:Z153)</f>
        <v>66351</v>
      </c>
      <c r="AA148" s="31">
        <f>SUM(AA149:AA153)</f>
        <v>0</v>
      </c>
      <c r="AB148" s="31">
        <f t="shared" si="283"/>
        <v>130743</v>
      </c>
      <c r="AC148" s="31">
        <f>SUM(AC149:AC153)</f>
        <v>64106</v>
      </c>
      <c r="AD148" s="31">
        <f>SUM(AD149:AD153)</f>
        <v>66637</v>
      </c>
      <c r="AE148" s="31">
        <f>SUM(AE149:AE153)</f>
        <v>0</v>
      </c>
      <c r="AF148" s="31">
        <f t="shared" ref="AF148:AF211" si="304">SUM(AG148:AI148)</f>
        <v>403379</v>
      </c>
      <c r="AG148" s="31">
        <f>SUM(AG149:AG153)</f>
        <v>206517</v>
      </c>
      <c r="AH148" s="31">
        <f>SUM(AH149:AH153)</f>
        <v>196862</v>
      </c>
      <c r="AI148" s="31">
        <f>SUM(AI149:AI153)</f>
        <v>0</v>
      </c>
      <c r="AJ148" s="31">
        <f t="shared" si="277"/>
        <v>72281</v>
      </c>
      <c r="AK148" s="31">
        <f>SUM(AK149:AK153)</f>
        <v>38354</v>
      </c>
      <c r="AL148" s="31">
        <f>SUM(AL149:AL153)</f>
        <v>33927</v>
      </c>
      <c r="AM148" s="31">
        <f>SUM(AM149:AM153)</f>
        <v>0</v>
      </c>
      <c r="AN148" s="31">
        <f t="shared" si="284"/>
        <v>63532</v>
      </c>
      <c r="AO148" s="31">
        <f>SUM(AO149:AO153)</f>
        <v>32857</v>
      </c>
      <c r="AP148" s="31">
        <f>SUM(AP149:AP153)</f>
        <v>30675</v>
      </c>
      <c r="AQ148" s="31">
        <f>SUM(AQ149:AQ153)</f>
        <v>0</v>
      </c>
      <c r="AR148" s="31">
        <f t="shared" si="285"/>
        <v>67453</v>
      </c>
      <c r="AS148" s="31">
        <f>SUM(AS149:AS153)</f>
        <v>35371</v>
      </c>
      <c r="AT148" s="31">
        <f>SUM(AT149:AT153)</f>
        <v>32082</v>
      </c>
      <c r="AU148" s="31">
        <f>SUM(AU149:AU153)</f>
        <v>0</v>
      </c>
      <c r="AV148" s="31">
        <f t="shared" ref="AV148:AV211" si="305">SUM(AW148:AY148)</f>
        <v>203266</v>
      </c>
      <c r="AW148" s="31">
        <f>SUM(AW149:AW153)</f>
        <v>106582</v>
      </c>
      <c r="AX148" s="31">
        <f>SUM(AX149:AX153)</f>
        <v>96684</v>
      </c>
      <c r="AY148" s="31">
        <f>SUM(AY149:AY153)</f>
        <v>0</v>
      </c>
      <c r="AZ148" s="31">
        <f t="shared" si="278"/>
        <v>89182</v>
      </c>
      <c r="BA148" s="31">
        <f>SUM(BA149:BA153)</f>
        <v>49443</v>
      </c>
      <c r="BB148" s="31">
        <f>SUM(BB149:BB153)</f>
        <v>39739</v>
      </c>
      <c r="BC148" s="31">
        <f>SUM(BC149:BC153)</f>
        <v>0</v>
      </c>
      <c r="BD148" s="31">
        <f t="shared" si="286"/>
        <v>85032</v>
      </c>
      <c r="BE148" s="31">
        <f>SUM(BE149:BE153)</f>
        <v>42440</v>
      </c>
      <c r="BF148" s="31">
        <f>SUM(BF149:BF153)</f>
        <v>42592</v>
      </c>
      <c r="BG148" s="31">
        <f>SUM(BG149:BG153)</f>
        <v>0</v>
      </c>
      <c r="BH148" s="31">
        <f t="shared" si="287"/>
        <v>111101</v>
      </c>
      <c r="BI148" s="31">
        <f>SUM(BI149:BI153)</f>
        <v>65419</v>
      </c>
      <c r="BJ148" s="31">
        <f>SUM(BJ149:BJ153)</f>
        <v>45682</v>
      </c>
      <c r="BK148" s="31">
        <f>SUM(BK149:BK153)</f>
        <v>0</v>
      </c>
      <c r="BL148" s="31">
        <f t="shared" ref="BL148:BL211" si="306">SUM(BM148:BO148)</f>
        <v>285315</v>
      </c>
      <c r="BM148" s="31">
        <f>SUM(BM149:BM153)</f>
        <v>157302</v>
      </c>
      <c r="BN148" s="31">
        <f>SUM(BN149:BN153)</f>
        <v>128013</v>
      </c>
      <c r="BO148" s="31">
        <f>SUM(BO149:BO153)</f>
        <v>0</v>
      </c>
      <c r="BP148" s="31">
        <f t="shared" si="279"/>
        <v>1151100</v>
      </c>
      <c r="BQ148" s="31">
        <f>SUM(BQ149:BQ153)</f>
        <v>600356</v>
      </c>
      <c r="BR148" s="31">
        <f>SUM(BR149:BR153)</f>
        <v>550744</v>
      </c>
      <c r="BS148" s="31">
        <f>SUM(BS149:BS153)</f>
        <v>0</v>
      </c>
    </row>
    <row r="149" spans="1:71" s="3" customFormat="1" ht="15" customHeight="1" x14ac:dyDescent="0.3">
      <c r="A149" s="36"/>
      <c r="B149" s="33"/>
      <c r="C149" s="37" t="s">
        <v>133</v>
      </c>
      <c r="D149" s="31">
        <f t="shared" si="275"/>
        <v>1830</v>
      </c>
      <c r="E149" s="31">
        <v>914</v>
      </c>
      <c r="F149" s="58">
        <v>916</v>
      </c>
      <c r="G149" s="58">
        <v>0</v>
      </c>
      <c r="H149" s="31">
        <f t="shared" si="280"/>
        <v>1429</v>
      </c>
      <c r="I149" s="31">
        <v>763</v>
      </c>
      <c r="J149" s="58">
        <v>666</v>
      </c>
      <c r="K149" s="58">
        <v>0</v>
      </c>
      <c r="L149" s="31">
        <f t="shared" si="281"/>
        <v>2062</v>
      </c>
      <c r="M149" s="31">
        <v>1029</v>
      </c>
      <c r="N149" s="58">
        <v>1033</v>
      </c>
      <c r="O149" s="58">
        <v>0</v>
      </c>
      <c r="P149" s="31">
        <f t="shared" si="303"/>
        <v>5321</v>
      </c>
      <c r="Q149" s="31">
        <f t="shared" ref="Q149:S155" si="307">+E149+I149+M149</f>
        <v>2706</v>
      </c>
      <c r="R149" s="31">
        <f t="shared" si="307"/>
        <v>2615</v>
      </c>
      <c r="S149" s="31">
        <f t="shared" si="307"/>
        <v>0</v>
      </c>
      <c r="T149" s="31">
        <f t="shared" ref="T149:T155" si="308">SUM(U149:W149)</f>
        <v>2714</v>
      </c>
      <c r="U149" s="31">
        <v>1353</v>
      </c>
      <c r="V149" s="58">
        <v>1361</v>
      </c>
      <c r="W149" s="58">
        <v>0</v>
      </c>
      <c r="X149" s="31">
        <f t="shared" si="282"/>
        <v>2688</v>
      </c>
      <c r="Y149" s="31">
        <v>1407</v>
      </c>
      <c r="Z149" s="58">
        <v>1281</v>
      </c>
      <c r="AA149" s="58">
        <v>0</v>
      </c>
      <c r="AB149" s="31">
        <f t="shared" si="283"/>
        <v>1605</v>
      </c>
      <c r="AC149" s="31">
        <v>779</v>
      </c>
      <c r="AD149" s="58">
        <v>826</v>
      </c>
      <c r="AE149" s="58">
        <v>0</v>
      </c>
      <c r="AF149" s="31">
        <f t="shared" si="304"/>
        <v>7007</v>
      </c>
      <c r="AG149" s="31">
        <f t="shared" ref="AG149:AI155" si="309">+U149+Y149+AC149</f>
        <v>3539</v>
      </c>
      <c r="AH149" s="31">
        <f t="shared" si="309"/>
        <v>3468</v>
      </c>
      <c r="AI149" s="31">
        <f t="shared" si="309"/>
        <v>0</v>
      </c>
      <c r="AJ149" s="31">
        <f t="shared" ref="AJ149:AJ155" si="310">SUM(AK149:AM149)</f>
        <v>0</v>
      </c>
      <c r="AK149" s="31">
        <v>0</v>
      </c>
      <c r="AL149" s="58">
        <v>0</v>
      </c>
      <c r="AM149" s="58">
        <v>0</v>
      </c>
      <c r="AN149" s="31">
        <f t="shared" si="284"/>
        <v>0</v>
      </c>
      <c r="AO149" s="31">
        <v>0</v>
      </c>
      <c r="AP149" s="58">
        <v>0</v>
      </c>
      <c r="AQ149" s="58">
        <v>0</v>
      </c>
      <c r="AR149" s="31">
        <f t="shared" si="285"/>
        <v>0</v>
      </c>
      <c r="AS149" s="31">
        <v>0</v>
      </c>
      <c r="AT149" s="58">
        <v>0</v>
      </c>
      <c r="AU149" s="58">
        <v>0</v>
      </c>
      <c r="AV149" s="31">
        <f t="shared" si="305"/>
        <v>0</v>
      </c>
      <c r="AW149" s="31">
        <f t="shared" ref="AW149:AY155" si="311">+AK149+AO149+AS149</f>
        <v>0</v>
      </c>
      <c r="AX149" s="31">
        <f t="shared" si="311"/>
        <v>0</v>
      </c>
      <c r="AY149" s="31">
        <f t="shared" si="311"/>
        <v>0</v>
      </c>
      <c r="AZ149" s="31">
        <f t="shared" ref="AZ149:AZ155" si="312">SUM(BA149:BC149)</f>
        <v>460</v>
      </c>
      <c r="BA149" s="31">
        <v>210</v>
      </c>
      <c r="BB149" s="58">
        <v>250</v>
      </c>
      <c r="BC149" s="58">
        <v>0</v>
      </c>
      <c r="BD149" s="31">
        <f t="shared" si="286"/>
        <v>1146</v>
      </c>
      <c r="BE149" s="31">
        <v>631</v>
      </c>
      <c r="BF149" s="58">
        <v>515</v>
      </c>
      <c r="BG149" s="58">
        <v>0</v>
      </c>
      <c r="BH149" s="31">
        <f t="shared" si="287"/>
        <v>1436</v>
      </c>
      <c r="BI149" s="31">
        <v>679</v>
      </c>
      <c r="BJ149" s="58">
        <v>757</v>
      </c>
      <c r="BK149" s="58">
        <v>0</v>
      </c>
      <c r="BL149" s="31">
        <f t="shared" si="306"/>
        <v>3042</v>
      </c>
      <c r="BM149" s="31">
        <f t="shared" ref="BM149:BO155" si="313">+BA149+BE149+BI149</f>
        <v>1520</v>
      </c>
      <c r="BN149" s="31">
        <f t="shared" si="313"/>
        <v>1522</v>
      </c>
      <c r="BO149" s="31">
        <f t="shared" si="313"/>
        <v>0</v>
      </c>
      <c r="BP149" s="31">
        <f t="shared" ref="BP149:BP155" si="314">SUM(BQ149:BS149)</f>
        <v>15370</v>
      </c>
      <c r="BQ149" s="31">
        <f t="shared" ref="BQ149:BS155" si="315">+Q149+AG149+AW149+BM149</f>
        <v>7765</v>
      </c>
      <c r="BR149" s="31">
        <f t="shared" si="315"/>
        <v>7605</v>
      </c>
      <c r="BS149" s="31">
        <f t="shared" si="315"/>
        <v>0</v>
      </c>
    </row>
    <row r="150" spans="1:71" s="3" customFormat="1" ht="15" customHeight="1" x14ac:dyDescent="0.3">
      <c r="A150" s="36"/>
      <c r="B150" s="33"/>
      <c r="C150" s="37" t="s">
        <v>134</v>
      </c>
      <c r="D150" s="31">
        <f t="shared" si="275"/>
        <v>92216</v>
      </c>
      <c r="E150" s="31">
        <v>42700</v>
      </c>
      <c r="F150" s="58">
        <v>49516</v>
      </c>
      <c r="G150" s="58">
        <v>0</v>
      </c>
      <c r="H150" s="31">
        <f t="shared" si="280"/>
        <v>68645</v>
      </c>
      <c r="I150" s="31">
        <v>35008</v>
      </c>
      <c r="J150" s="58">
        <v>33637</v>
      </c>
      <c r="K150" s="58">
        <v>0</v>
      </c>
      <c r="L150" s="31">
        <f t="shared" si="281"/>
        <v>78554</v>
      </c>
      <c r="M150" s="31">
        <v>41806</v>
      </c>
      <c r="N150" s="58">
        <v>36748</v>
      </c>
      <c r="O150" s="58">
        <v>0</v>
      </c>
      <c r="P150" s="31">
        <f t="shared" si="303"/>
        <v>239415</v>
      </c>
      <c r="Q150" s="31">
        <f t="shared" si="307"/>
        <v>119514</v>
      </c>
      <c r="R150" s="31">
        <f t="shared" si="307"/>
        <v>119901</v>
      </c>
      <c r="S150" s="31">
        <f t="shared" si="307"/>
        <v>0</v>
      </c>
      <c r="T150" s="31">
        <f t="shared" si="308"/>
        <v>121189</v>
      </c>
      <c r="U150" s="31">
        <v>63001</v>
      </c>
      <c r="V150" s="58">
        <v>58188</v>
      </c>
      <c r="W150" s="58">
        <v>0</v>
      </c>
      <c r="X150" s="31">
        <f t="shared" si="282"/>
        <v>125328</v>
      </c>
      <c r="Y150" s="31">
        <v>65048</v>
      </c>
      <c r="Z150" s="58">
        <v>60280</v>
      </c>
      <c r="AA150" s="58">
        <v>0</v>
      </c>
      <c r="AB150" s="31">
        <f t="shared" si="283"/>
        <v>120436</v>
      </c>
      <c r="AC150" s="31">
        <v>58832</v>
      </c>
      <c r="AD150" s="58">
        <v>61604</v>
      </c>
      <c r="AE150" s="58">
        <v>0</v>
      </c>
      <c r="AF150" s="31">
        <f t="shared" si="304"/>
        <v>366953</v>
      </c>
      <c r="AG150" s="31">
        <f t="shared" si="309"/>
        <v>186881</v>
      </c>
      <c r="AH150" s="31">
        <f t="shared" si="309"/>
        <v>180072</v>
      </c>
      <c r="AI150" s="31">
        <f t="shared" si="309"/>
        <v>0</v>
      </c>
      <c r="AJ150" s="31">
        <f t="shared" si="310"/>
        <v>66247</v>
      </c>
      <c r="AK150" s="31">
        <v>35089</v>
      </c>
      <c r="AL150" s="58">
        <v>31158</v>
      </c>
      <c r="AM150" s="58">
        <v>0</v>
      </c>
      <c r="AN150" s="31">
        <f t="shared" si="284"/>
        <v>59212</v>
      </c>
      <c r="AO150" s="31">
        <v>30525</v>
      </c>
      <c r="AP150" s="58">
        <v>28687</v>
      </c>
      <c r="AQ150" s="58">
        <v>0</v>
      </c>
      <c r="AR150" s="31">
        <f t="shared" si="285"/>
        <v>61748</v>
      </c>
      <c r="AS150" s="31">
        <v>32321</v>
      </c>
      <c r="AT150" s="58">
        <v>29427</v>
      </c>
      <c r="AU150" s="58">
        <v>0</v>
      </c>
      <c r="AV150" s="31">
        <f t="shared" si="305"/>
        <v>187207</v>
      </c>
      <c r="AW150" s="31">
        <f t="shared" si="311"/>
        <v>97935</v>
      </c>
      <c r="AX150" s="31">
        <f t="shared" si="311"/>
        <v>89272</v>
      </c>
      <c r="AY150" s="31">
        <f t="shared" si="311"/>
        <v>0</v>
      </c>
      <c r="AZ150" s="31">
        <f t="shared" si="312"/>
        <v>81760</v>
      </c>
      <c r="BA150" s="31">
        <v>45222</v>
      </c>
      <c r="BB150" s="58">
        <v>36538</v>
      </c>
      <c r="BC150" s="58">
        <v>0</v>
      </c>
      <c r="BD150" s="31">
        <f t="shared" si="286"/>
        <v>77764</v>
      </c>
      <c r="BE150" s="31">
        <v>38327</v>
      </c>
      <c r="BF150" s="58">
        <v>39437</v>
      </c>
      <c r="BG150" s="58">
        <v>0</v>
      </c>
      <c r="BH150" s="31">
        <f t="shared" si="287"/>
        <v>102840</v>
      </c>
      <c r="BI150" s="31">
        <v>60774</v>
      </c>
      <c r="BJ150" s="58">
        <v>42066</v>
      </c>
      <c r="BK150" s="58">
        <v>0</v>
      </c>
      <c r="BL150" s="31">
        <f t="shared" si="306"/>
        <v>262364</v>
      </c>
      <c r="BM150" s="31">
        <f t="shared" si="313"/>
        <v>144323</v>
      </c>
      <c r="BN150" s="31">
        <f t="shared" si="313"/>
        <v>118041</v>
      </c>
      <c r="BO150" s="31">
        <f t="shared" si="313"/>
        <v>0</v>
      </c>
      <c r="BP150" s="31">
        <f t="shared" si="314"/>
        <v>1055939</v>
      </c>
      <c r="BQ150" s="31">
        <f t="shared" si="315"/>
        <v>548653</v>
      </c>
      <c r="BR150" s="31">
        <f t="shared" si="315"/>
        <v>507286</v>
      </c>
      <c r="BS150" s="31">
        <f t="shared" si="315"/>
        <v>0</v>
      </c>
    </row>
    <row r="151" spans="1:71" s="3" customFormat="1" ht="15" customHeight="1" x14ac:dyDescent="0.3">
      <c r="A151" s="36"/>
      <c r="B151" s="33"/>
      <c r="C151" s="37" t="s">
        <v>135</v>
      </c>
      <c r="D151" s="31">
        <f t="shared" si="275"/>
        <v>0</v>
      </c>
      <c r="E151" s="31">
        <v>0</v>
      </c>
      <c r="F151" s="58">
        <v>0</v>
      </c>
      <c r="G151" s="58">
        <v>0</v>
      </c>
      <c r="H151" s="31">
        <f t="shared" si="280"/>
        <v>0</v>
      </c>
      <c r="I151" s="31">
        <v>0</v>
      </c>
      <c r="J151" s="58">
        <v>0</v>
      </c>
      <c r="K151" s="58">
        <v>0</v>
      </c>
      <c r="L151" s="31">
        <f t="shared" si="281"/>
        <v>0</v>
      </c>
      <c r="M151" s="31">
        <v>0</v>
      </c>
      <c r="N151" s="58">
        <v>0</v>
      </c>
      <c r="O151" s="58">
        <v>0</v>
      </c>
      <c r="P151" s="31">
        <f t="shared" si="303"/>
        <v>0</v>
      </c>
      <c r="Q151" s="31">
        <f t="shared" si="307"/>
        <v>0</v>
      </c>
      <c r="R151" s="31">
        <f t="shared" si="307"/>
        <v>0</v>
      </c>
      <c r="S151" s="31">
        <f t="shared" si="307"/>
        <v>0</v>
      </c>
      <c r="T151" s="31">
        <f t="shared" si="308"/>
        <v>0</v>
      </c>
      <c r="U151" s="31">
        <v>0</v>
      </c>
      <c r="V151" s="58">
        <v>0</v>
      </c>
      <c r="W151" s="58">
        <v>0</v>
      </c>
      <c r="X151" s="31">
        <f t="shared" si="282"/>
        <v>0</v>
      </c>
      <c r="Y151" s="31">
        <v>0</v>
      </c>
      <c r="Z151" s="58">
        <v>0</v>
      </c>
      <c r="AA151" s="58">
        <v>0</v>
      </c>
      <c r="AB151" s="31">
        <f t="shared" si="283"/>
        <v>0</v>
      </c>
      <c r="AC151" s="31">
        <v>0</v>
      </c>
      <c r="AD151" s="58">
        <v>0</v>
      </c>
      <c r="AE151" s="58">
        <v>0</v>
      </c>
      <c r="AF151" s="31">
        <f t="shared" si="304"/>
        <v>0</v>
      </c>
      <c r="AG151" s="31">
        <f t="shared" si="309"/>
        <v>0</v>
      </c>
      <c r="AH151" s="31">
        <f t="shared" si="309"/>
        <v>0</v>
      </c>
      <c r="AI151" s="31">
        <f t="shared" si="309"/>
        <v>0</v>
      </c>
      <c r="AJ151" s="31">
        <f t="shared" si="310"/>
        <v>0</v>
      </c>
      <c r="AK151" s="31">
        <v>0</v>
      </c>
      <c r="AL151" s="58">
        <v>0</v>
      </c>
      <c r="AM151" s="58">
        <v>0</v>
      </c>
      <c r="AN151" s="31">
        <f t="shared" si="284"/>
        <v>0</v>
      </c>
      <c r="AO151" s="31">
        <v>0</v>
      </c>
      <c r="AP151" s="58">
        <v>0</v>
      </c>
      <c r="AQ151" s="58">
        <v>0</v>
      </c>
      <c r="AR151" s="31">
        <f t="shared" si="285"/>
        <v>0</v>
      </c>
      <c r="AS151" s="31">
        <v>0</v>
      </c>
      <c r="AT151" s="58">
        <v>0</v>
      </c>
      <c r="AU151" s="58">
        <v>0</v>
      </c>
      <c r="AV151" s="31">
        <f t="shared" si="305"/>
        <v>0</v>
      </c>
      <c r="AW151" s="31">
        <f t="shared" si="311"/>
        <v>0</v>
      </c>
      <c r="AX151" s="31">
        <f t="shared" si="311"/>
        <v>0</v>
      </c>
      <c r="AY151" s="31">
        <f t="shared" si="311"/>
        <v>0</v>
      </c>
      <c r="AZ151" s="31">
        <f t="shared" si="312"/>
        <v>0</v>
      </c>
      <c r="BA151" s="31">
        <v>0</v>
      </c>
      <c r="BB151" s="58">
        <v>0</v>
      </c>
      <c r="BC151" s="58">
        <v>0</v>
      </c>
      <c r="BD151" s="31">
        <f t="shared" si="286"/>
        <v>0</v>
      </c>
      <c r="BE151" s="31">
        <v>0</v>
      </c>
      <c r="BF151" s="58">
        <v>0</v>
      </c>
      <c r="BG151" s="58">
        <v>0</v>
      </c>
      <c r="BH151" s="31">
        <f t="shared" si="287"/>
        <v>0</v>
      </c>
      <c r="BI151" s="31">
        <v>0</v>
      </c>
      <c r="BJ151" s="58">
        <v>0</v>
      </c>
      <c r="BK151" s="58">
        <v>0</v>
      </c>
      <c r="BL151" s="31">
        <f t="shared" si="306"/>
        <v>0</v>
      </c>
      <c r="BM151" s="31">
        <f t="shared" si="313"/>
        <v>0</v>
      </c>
      <c r="BN151" s="31">
        <f t="shared" si="313"/>
        <v>0</v>
      </c>
      <c r="BO151" s="31">
        <f t="shared" si="313"/>
        <v>0</v>
      </c>
      <c r="BP151" s="31">
        <f t="shared" si="314"/>
        <v>0</v>
      </c>
      <c r="BQ151" s="31">
        <f t="shared" si="315"/>
        <v>0</v>
      </c>
      <c r="BR151" s="31">
        <f t="shared" si="315"/>
        <v>0</v>
      </c>
      <c r="BS151" s="31">
        <f t="shared" si="315"/>
        <v>0</v>
      </c>
    </row>
    <row r="152" spans="1:71" s="3" customFormat="1" ht="15" customHeight="1" x14ac:dyDescent="0.3">
      <c r="A152" s="36"/>
      <c r="B152" s="33"/>
      <c r="C152" s="37" t="s">
        <v>136</v>
      </c>
      <c r="D152" s="31">
        <f t="shared" si="275"/>
        <v>2457</v>
      </c>
      <c r="E152" s="31">
        <v>1235</v>
      </c>
      <c r="F152" s="58">
        <v>1222</v>
      </c>
      <c r="G152" s="58">
        <v>0</v>
      </c>
      <c r="H152" s="31">
        <f t="shared" si="280"/>
        <v>1683</v>
      </c>
      <c r="I152" s="31">
        <v>906</v>
      </c>
      <c r="J152" s="58">
        <v>777</v>
      </c>
      <c r="K152" s="58">
        <v>0</v>
      </c>
      <c r="L152" s="31">
        <f t="shared" si="281"/>
        <v>1746</v>
      </c>
      <c r="M152" s="31">
        <v>924</v>
      </c>
      <c r="N152" s="58">
        <v>822</v>
      </c>
      <c r="O152" s="58">
        <v>0</v>
      </c>
      <c r="P152" s="31">
        <f t="shared" si="303"/>
        <v>5886</v>
      </c>
      <c r="Q152" s="31">
        <f t="shared" si="307"/>
        <v>3065</v>
      </c>
      <c r="R152" s="31">
        <f t="shared" si="307"/>
        <v>2821</v>
      </c>
      <c r="S152" s="31">
        <f t="shared" si="307"/>
        <v>0</v>
      </c>
      <c r="T152" s="31">
        <f t="shared" si="308"/>
        <v>4594</v>
      </c>
      <c r="U152" s="31">
        <v>2680</v>
      </c>
      <c r="V152" s="58">
        <v>1914</v>
      </c>
      <c r="W152" s="58">
        <v>0</v>
      </c>
      <c r="X152" s="31">
        <f t="shared" si="282"/>
        <v>5285</v>
      </c>
      <c r="Y152" s="31">
        <v>2952</v>
      </c>
      <c r="Z152" s="58">
        <v>2333</v>
      </c>
      <c r="AA152" s="58">
        <v>0</v>
      </c>
      <c r="AB152" s="31">
        <f t="shared" si="283"/>
        <v>4480</v>
      </c>
      <c r="AC152" s="31">
        <v>2377</v>
      </c>
      <c r="AD152" s="58">
        <v>2103</v>
      </c>
      <c r="AE152" s="58">
        <v>0</v>
      </c>
      <c r="AF152" s="31">
        <f t="shared" si="304"/>
        <v>14359</v>
      </c>
      <c r="AG152" s="31">
        <f t="shared" si="309"/>
        <v>8009</v>
      </c>
      <c r="AH152" s="31">
        <f t="shared" si="309"/>
        <v>6350</v>
      </c>
      <c r="AI152" s="31">
        <f t="shared" si="309"/>
        <v>0</v>
      </c>
      <c r="AJ152" s="31">
        <f t="shared" si="310"/>
        <v>3307</v>
      </c>
      <c r="AK152" s="31">
        <v>1877</v>
      </c>
      <c r="AL152" s="58">
        <v>1430</v>
      </c>
      <c r="AM152" s="58">
        <v>0</v>
      </c>
      <c r="AN152" s="31">
        <f t="shared" si="284"/>
        <v>1563</v>
      </c>
      <c r="AO152" s="31">
        <v>869</v>
      </c>
      <c r="AP152" s="58">
        <v>694</v>
      </c>
      <c r="AQ152" s="58">
        <v>0</v>
      </c>
      <c r="AR152" s="31">
        <f t="shared" si="285"/>
        <v>2800</v>
      </c>
      <c r="AS152" s="31">
        <v>1623</v>
      </c>
      <c r="AT152" s="58">
        <v>1177</v>
      </c>
      <c r="AU152" s="58">
        <v>0</v>
      </c>
      <c r="AV152" s="31">
        <f t="shared" si="305"/>
        <v>7670</v>
      </c>
      <c r="AW152" s="31">
        <f t="shared" si="311"/>
        <v>4369</v>
      </c>
      <c r="AX152" s="31">
        <f t="shared" si="311"/>
        <v>3301</v>
      </c>
      <c r="AY152" s="31">
        <f t="shared" si="311"/>
        <v>0</v>
      </c>
      <c r="AZ152" s="31">
        <f t="shared" si="312"/>
        <v>3466</v>
      </c>
      <c r="BA152" s="31">
        <v>1971</v>
      </c>
      <c r="BB152" s="58">
        <v>1495</v>
      </c>
      <c r="BC152" s="58">
        <v>0</v>
      </c>
      <c r="BD152" s="31">
        <f t="shared" si="286"/>
        <v>3327</v>
      </c>
      <c r="BE152" s="31">
        <v>1804</v>
      </c>
      <c r="BF152" s="58">
        <v>1523</v>
      </c>
      <c r="BG152" s="58">
        <v>0</v>
      </c>
      <c r="BH152" s="31">
        <f t="shared" si="287"/>
        <v>4509</v>
      </c>
      <c r="BI152" s="31">
        <v>2610</v>
      </c>
      <c r="BJ152" s="58">
        <v>1899</v>
      </c>
      <c r="BK152" s="58">
        <v>0</v>
      </c>
      <c r="BL152" s="31">
        <f t="shared" si="306"/>
        <v>11302</v>
      </c>
      <c r="BM152" s="31">
        <f t="shared" si="313"/>
        <v>6385</v>
      </c>
      <c r="BN152" s="31">
        <f t="shared" si="313"/>
        <v>4917</v>
      </c>
      <c r="BO152" s="31">
        <f t="shared" si="313"/>
        <v>0</v>
      </c>
      <c r="BP152" s="31">
        <f t="shared" si="314"/>
        <v>39217</v>
      </c>
      <c r="BQ152" s="31">
        <f t="shared" si="315"/>
        <v>21828</v>
      </c>
      <c r="BR152" s="31">
        <f t="shared" si="315"/>
        <v>17389</v>
      </c>
      <c r="BS152" s="31">
        <f t="shared" si="315"/>
        <v>0</v>
      </c>
    </row>
    <row r="153" spans="1:71" s="3" customFormat="1" ht="15" customHeight="1" x14ac:dyDescent="0.3">
      <c r="A153" s="36"/>
      <c r="B153" s="33"/>
      <c r="C153" s="37" t="s">
        <v>137</v>
      </c>
      <c r="D153" s="31">
        <f t="shared" si="275"/>
        <v>3010</v>
      </c>
      <c r="E153" s="31">
        <v>1736</v>
      </c>
      <c r="F153" s="58">
        <v>1274</v>
      </c>
      <c r="G153" s="58">
        <v>0</v>
      </c>
      <c r="H153" s="31">
        <f t="shared" si="280"/>
        <v>2631</v>
      </c>
      <c r="I153" s="31">
        <v>1448</v>
      </c>
      <c r="J153" s="58">
        <v>1183</v>
      </c>
      <c r="K153" s="58">
        <v>0</v>
      </c>
      <c r="L153" s="31">
        <f t="shared" si="281"/>
        <v>2877</v>
      </c>
      <c r="M153" s="31">
        <v>1486</v>
      </c>
      <c r="N153" s="58">
        <v>1391</v>
      </c>
      <c r="O153" s="58">
        <v>0</v>
      </c>
      <c r="P153" s="31">
        <f t="shared" si="303"/>
        <v>8518</v>
      </c>
      <c r="Q153" s="31">
        <f t="shared" si="307"/>
        <v>4670</v>
      </c>
      <c r="R153" s="31">
        <f t="shared" si="307"/>
        <v>3848</v>
      </c>
      <c r="S153" s="31">
        <f t="shared" si="307"/>
        <v>0</v>
      </c>
      <c r="T153" s="31">
        <f t="shared" si="308"/>
        <v>5366</v>
      </c>
      <c r="U153" s="31">
        <v>2955</v>
      </c>
      <c r="V153" s="58">
        <v>2411</v>
      </c>
      <c r="W153" s="58">
        <v>0</v>
      </c>
      <c r="X153" s="31">
        <f t="shared" si="282"/>
        <v>5472</v>
      </c>
      <c r="Y153" s="31">
        <v>3015</v>
      </c>
      <c r="Z153" s="58">
        <v>2457</v>
      </c>
      <c r="AA153" s="58">
        <v>0</v>
      </c>
      <c r="AB153" s="31">
        <f t="shared" si="283"/>
        <v>4222</v>
      </c>
      <c r="AC153" s="31">
        <v>2118</v>
      </c>
      <c r="AD153" s="58">
        <v>2104</v>
      </c>
      <c r="AE153" s="58">
        <v>0</v>
      </c>
      <c r="AF153" s="31">
        <f t="shared" si="304"/>
        <v>15060</v>
      </c>
      <c r="AG153" s="31">
        <f t="shared" si="309"/>
        <v>8088</v>
      </c>
      <c r="AH153" s="31">
        <f t="shared" si="309"/>
        <v>6972</v>
      </c>
      <c r="AI153" s="31">
        <f t="shared" si="309"/>
        <v>0</v>
      </c>
      <c r="AJ153" s="31">
        <f t="shared" si="310"/>
        <v>2727</v>
      </c>
      <c r="AK153" s="31">
        <v>1388</v>
      </c>
      <c r="AL153" s="58">
        <v>1339</v>
      </c>
      <c r="AM153" s="58">
        <v>0</v>
      </c>
      <c r="AN153" s="31">
        <f t="shared" si="284"/>
        <v>2757</v>
      </c>
      <c r="AO153" s="31">
        <v>1463</v>
      </c>
      <c r="AP153" s="58">
        <v>1294</v>
      </c>
      <c r="AQ153" s="58">
        <v>0</v>
      </c>
      <c r="AR153" s="31">
        <f t="shared" si="285"/>
        <v>2905</v>
      </c>
      <c r="AS153" s="31">
        <v>1427</v>
      </c>
      <c r="AT153" s="58">
        <v>1478</v>
      </c>
      <c r="AU153" s="58">
        <v>0</v>
      </c>
      <c r="AV153" s="31">
        <f t="shared" si="305"/>
        <v>8389</v>
      </c>
      <c r="AW153" s="31">
        <f t="shared" si="311"/>
        <v>4278</v>
      </c>
      <c r="AX153" s="31">
        <f t="shared" si="311"/>
        <v>4111</v>
      </c>
      <c r="AY153" s="31">
        <f t="shared" si="311"/>
        <v>0</v>
      </c>
      <c r="AZ153" s="31">
        <f t="shared" si="312"/>
        <v>3496</v>
      </c>
      <c r="BA153" s="31">
        <v>2040</v>
      </c>
      <c r="BB153" s="58">
        <v>1456</v>
      </c>
      <c r="BC153" s="58">
        <v>0</v>
      </c>
      <c r="BD153" s="31">
        <f t="shared" si="286"/>
        <v>2795</v>
      </c>
      <c r="BE153" s="31">
        <v>1678</v>
      </c>
      <c r="BF153" s="58">
        <v>1117</v>
      </c>
      <c r="BG153" s="58">
        <v>0</v>
      </c>
      <c r="BH153" s="31">
        <f t="shared" si="287"/>
        <v>2316</v>
      </c>
      <c r="BI153" s="31">
        <v>1356</v>
      </c>
      <c r="BJ153" s="58">
        <v>960</v>
      </c>
      <c r="BK153" s="58">
        <v>0</v>
      </c>
      <c r="BL153" s="31">
        <f t="shared" si="306"/>
        <v>8607</v>
      </c>
      <c r="BM153" s="31">
        <f t="shared" si="313"/>
        <v>5074</v>
      </c>
      <c r="BN153" s="31">
        <f t="shared" si="313"/>
        <v>3533</v>
      </c>
      <c r="BO153" s="31">
        <f t="shared" si="313"/>
        <v>0</v>
      </c>
      <c r="BP153" s="31">
        <f t="shared" si="314"/>
        <v>40574</v>
      </c>
      <c r="BQ153" s="31">
        <f t="shared" si="315"/>
        <v>22110</v>
      </c>
      <c r="BR153" s="31">
        <f t="shared" si="315"/>
        <v>18464</v>
      </c>
      <c r="BS153" s="31">
        <f t="shared" si="315"/>
        <v>0</v>
      </c>
    </row>
    <row r="154" spans="1:71" s="3" customFormat="1" ht="15" customHeight="1" x14ac:dyDescent="0.3">
      <c r="A154" s="36"/>
      <c r="B154" s="33"/>
      <c r="C154" s="34" t="s">
        <v>56</v>
      </c>
      <c r="D154" s="31">
        <f t="shared" si="275"/>
        <v>14188</v>
      </c>
      <c r="E154" s="31">
        <v>7638</v>
      </c>
      <c r="F154" s="58">
        <v>6550</v>
      </c>
      <c r="G154" s="58">
        <v>0</v>
      </c>
      <c r="H154" s="31">
        <f t="shared" si="280"/>
        <v>8995</v>
      </c>
      <c r="I154" s="31">
        <v>4896</v>
      </c>
      <c r="J154" s="58">
        <v>4099</v>
      </c>
      <c r="K154" s="58">
        <v>0</v>
      </c>
      <c r="L154" s="31">
        <f t="shared" si="281"/>
        <v>11753</v>
      </c>
      <c r="M154" s="31">
        <v>6145</v>
      </c>
      <c r="N154" s="58">
        <v>5608</v>
      </c>
      <c r="O154" s="58">
        <v>0</v>
      </c>
      <c r="P154" s="31">
        <f t="shared" si="303"/>
        <v>34936</v>
      </c>
      <c r="Q154" s="31">
        <f t="shared" si="307"/>
        <v>18679</v>
      </c>
      <c r="R154" s="31">
        <f t="shared" si="307"/>
        <v>16257</v>
      </c>
      <c r="S154" s="31">
        <f t="shared" si="307"/>
        <v>0</v>
      </c>
      <c r="T154" s="31">
        <f t="shared" si="308"/>
        <v>19503</v>
      </c>
      <c r="U154" s="31">
        <v>9735</v>
      </c>
      <c r="V154" s="58">
        <v>9768</v>
      </c>
      <c r="W154" s="58">
        <v>0</v>
      </c>
      <c r="X154" s="31">
        <f t="shared" si="282"/>
        <v>25930</v>
      </c>
      <c r="Y154" s="31">
        <v>13355</v>
      </c>
      <c r="Z154" s="58">
        <v>12575</v>
      </c>
      <c r="AA154" s="58">
        <v>0</v>
      </c>
      <c r="AB154" s="31">
        <f t="shared" si="283"/>
        <v>27472</v>
      </c>
      <c r="AC154" s="31">
        <v>14332</v>
      </c>
      <c r="AD154" s="58">
        <v>13140</v>
      </c>
      <c r="AE154" s="58">
        <v>0</v>
      </c>
      <c r="AF154" s="31">
        <f t="shared" si="304"/>
        <v>72905</v>
      </c>
      <c r="AG154" s="31">
        <f t="shared" si="309"/>
        <v>37422</v>
      </c>
      <c r="AH154" s="31">
        <f t="shared" si="309"/>
        <v>35483</v>
      </c>
      <c r="AI154" s="31">
        <f t="shared" si="309"/>
        <v>0</v>
      </c>
      <c r="AJ154" s="31">
        <f t="shared" si="310"/>
        <v>9137</v>
      </c>
      <c r="AK154" s="31">
        <v>4758</v>
      </c>
      <c r="AL154" s="58">
        <v>4379</v>
      </c>
      <c r="AM154" s="58">
        <v>0</v>
      </c>
      <c r="AN154" s="31">
        <f t="shared" si="284"/>
        <v>7199</v>
      </c>
      <c r="AO154" s="31">
        <v>3540</v>
      </c>
      <c r="AP154" s="58">
        <v>3659</v>
      </c>
      <c r="AQ154" s="58">
        <v>0</v>
      </c>
      <c r="AR154" s="31">
        <f t="shared" si="285"/>
        <v>6982</v>
      </c>
      <c r="AS154" s="31">
        <v>3442</v>
      </c>
      <c r="AT154" s="58">
        <v>3540</v>
      </c>
      <c r="AU154" s="58">
        <v>0</v>
      </c>
      <c r="AV154" s="31">
        <f t="shared" si="305"/>
        <v>23318</v>
      </c>
      <c r="AW154" s="31">
        <f t="shared" si="311"/>
        <v>11740</v>
      </c>
      <c r="AX154" s="31">
        <f t="shared" si="311"/>
        <v>11578</v>
      </c>
      <c r="AY154" s="31">
        <f t="shared" si="311"/>
        <v>0</v>
      </c>
      <c r="AZ154" s="31">
        <f t="shared" si="312"/>
        <v>9056</v>
      </c>
      <c r="BA154" s="31">
        <v>4196</v>
      </c>
      <c r="BB154" s="58">
        <v>4860</v>
      </c>
      <c r="BC154" s="58">
        <v>0</v>
      </c>
      <c r="BD154" s="31">
        <f t="shared" si="286"/>
        <v>6820</v>
      </c>
      <c r="BE154" s="31">
        <v>3459</v>
      </c>
      <c r="BF154" s="58">
        <v>3361</v>
      </c>
      <c r="BG154" s="58">
        <v>0</v>
      </c>
      <c r="BH154" s="31">
        <f t="shared" si="287"/>
        <v>9344</v>
      </c>
      <c r="BI154" s="31">
        <v>4106</v>
      </c>
      <c r="BJ154" s="58">
        <v>5238</v>
      </c>
      <c r="BK154" s="58">
        <v>0</v>
      </c>
      <c r="BL154" s="31">
        <f t="shared" si="306"/>
        <v>25220</v>
      </c>
      <c r="BM154" s="31">
        <f t="shared" si="313"/>
        <v>11761</v>
      </c>
      <c r="BN154" s="31">
        <f t="shared" si="313"/>
        <v>13459</v>
      </c>
      <c r="BO154" s="31">
        <f t="shared" si="313"/>
        <v>0</v>
      </c>
      <c r="BP154" s="31">
        <f t="shared" si="314"/>
        <v>156379</v>
      </c>
      <c r="BQ154" s="31">
        <f t="shared" si="315"/>
        <v>79602</v>
      </c>
      <c r="BR154" s="31">
        <f t="shared" si="315"/>
        <v>76777</v>
      </c>
      <c r="BS154" s="31">
        <f t="shared" si="315"/>
        <v>0</v>
      </c>
    </row>
    <row r="155" spans="1:71" s="3" customFormat="1" ht="15" customHeight="1" x14ac:dyDescent="0.3">
      <c r="A155" s="36"/>
      <c r="B155" s="33"/>
      <c r="C155" s="34" t="s">
        <v>27</v>
      </c>
      <c r="D155" s="31">
        <f t="shared" si="275"/>
        <v>0</v>
      </c>
      <c r="E155" s="31">
        <v>0</v>
      </c>
      <c r="F155" s="58">
        <v>0</v>
      </c>
      <c r="G155" s="58">
        <v>0</v>
      </c>
      <c r="H155" s="31">
        <f t="shared" si="280"/>
        <v>0</v>
      </c>
      <c r="I155" s="31">
        <v>0</v>
      </c>
      <c r="J155" s="58">
        <v>0</v>
      </c>
      <c r="K155" s="58">
        <v>0</v>
      </c>
      <c r="L155" s="31">
        <f t="shared" si="281"/>
        <v>0</v>
      </c>
      <c r="M155" s="31">
        <v>0</v>
      </c>
      <c r="N155" s="58">
        <v>0</v>
      </c>
      <c r="O155" s="58">
        <v>0</v>
      </c>
      <c r="P155" s="31">
        <f t="shared" si="303"/>
        <v>0</v>
      </c>
      <c r="Q155" s="31">
        <f t="shared" si="307"/>
        <v>0</v>
      </c>
      <c r="R155" s="31">
        <f t="shared" si="307"/>
        <v>0</v>
      </c>
      <c r="S155" s="31">
        <f t="shared" si="307"/>
        <v>0</v>
      </c>
      <c r="T155" s="31">
        <f t="shared" si="308"/>
        <v>0</v>
      </c>
      <c r="U155" s="31">
        <v>0</v>
      </c>
      <c r="V155" s="58">
        <v>0</v>
      </c>
      <c r="W155" s="58">
        <v>0</v>
      </c>
      <c r="X155" s="31">
        <f t="shared" si="282"/>
        <v>0</v>
      </c>
      <c r="Y155" s="31">
        <v>0</v>
      </c>
      <c r="Z155" s="58">
        <v>0</v>
      </c>
      <c r="AA155" s="58">
        <v>0</v>
      </c>
      <c r="AB155" s="31">
        <f t="shared" si="283"/>
        <v>0</v>
      </c>
      <c r="AC155" s="31">
        <v>0</v>
      </c>
      <c r="AD155" s="58">
        <v>0</v>
      </c>
      <c r="AE155" s="58">
        <v>0</v>
      </c>
      <c r="AF155" s="31">
        <f t="shared" si="304"/>
        <v>0</v>
      </c>
      <c r="AG155" s="31">
        <f t="shared" si="309"/>
        <v>0</v>
      </c>
      <c r="AH155" s="31">
        <f t="shared" si="309"/>
        <v>0</v>
      </c>
      <c r="AI155" s="31">
        <f t="shared" si="309"/>
        <v>0</v>
      </c>
      <c r="AJ155" s="31">
        <f t="shared" si="310"/>
        <v>0</v>
      </c>
      <c r="AK155" s="31">
        <v>0</v>
      </c>
      <c r="AL155" s="58">
        <v>0</v>
      </c>
      <c r="AM155" s="58">
        <v>0</v>
      </c>
      <c r="AN155" s="31">
        <f t="shared" si="284"/>
        <v>0</v>
      </c>
      <c r="AO155" s="31">
        <v>0</v>
      </c>
      <c r="AP155" s="58">
        <v>0</v>
      </c>
      <c r="AQ155" s="58">
        <v>0</v>
      </c>
      <c r="AR155" s="31">
        <f t="shared" si="285"/>
        <v>0</v>
      </c>
      <c r="AS155" s="31">
        <v>0</v>
      </c>
      <c r="AT155" s="58">
        <v>0</v>
      </c>
      <c r="AU155" s="58">
        <v>0</v>
      </c>
      <c r="AV155" s="31">
        <f t="shared" si="305"/>
        <v>0</v>
      </c>
      <c r="AW155" s="31">
        <f t="shared" si="311"/>
        <v>0</v>
      </c>
      <c r="AX155" s="31">
        <f t="shared" si="311"/>
        <v>0</v>
      </c>
      <c r="AY155" s="31">
        <f t="shared" si="311"/>
        <v>0</v>
      </c>
      <c r="AZ155" s="31">
        <f t="shared" si="312"/>
        <v>0</v>
      </c>
      <c r="BA155" s="31">
        <v>0</v>
      </c>
      <c r="BB155" s="58">
        <v>0</v>
      </c>
      <c r="BC155" s="58">
        <v>0</v>
      </c>
      <c r="BD155" s="31">
        <f t="shared" si="286"/>
        <v>0</v>
      </c>
      <c r="BE155" s="31">
        <v>0</v>
      </c>
      <c r="BF155" s="58">
        <v>0</v>
      </c>
      <c r="BG155" s="58">
        <v>0</v>
      </c>
      <c r="BH155" s="31">
        <f t="shared" si="287"/>
        <v>0</v>
      </c>
      <c r="BI155" s="31">
        <v>0</v>
      </c>
      <c r="BJ155" s="58">
        <v>0</v>
      </c>
      <c r="BK155" s="58">
        <v>0</v>
      </c>
      <c r="BL155" s="31">
        <f t="shared" si="306"/>
        <v>0</v>
      </c>
      <c r="BM155" s="31">
        <f t="shared" si="313"/>
        <v>0</v>
      </c>
      <c r="BN155" s="31">
        <f t="shared" si="313"/>
        <v>0</v>
      </c>
      <c r="BO155" s="31">
        <f t="shared" si="313"/>
        <v>0</v>
      </c>
      <c r="BP155" s="31">
        <f t="shared" si="314"/>
        <v>0</v>
      </c>
      <c r="BQ155" s="31">
        <f t="shared" si="315"/>
        <v>0</v>
      </c>
      <c r="BR155" s="31">
        <f t="shared" si="315"/>
        <v>0</v>
      </c>
      <c r="BS155" s="31">
        <f t="shared" si="315"/>
        <v>0</v>
      </c>
    </row>
    <row r="156" spans="1:71" s="3" customFormat="1" ht="15" customHeight="1" x14ac:dyDescent="0.3">
      <c r="A156" s="35"/>
      <c r="B156" s="33"/>
      <c r="C156" s="3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1:71" s="3" customFormat="1" ht="15" customHeight="1" x14ac:dyDescent="0.3">
      <c r="A157" s="32"/>
      <c r="B157" s="33" t="s">
        <v>138</v>
      </c>
      <c r="C157" s="34"/>
      <c r="D157" s="31">
        <f t="shared" ref="D157:D164" si="316">SUM(E157:G157)</f>
        <v>170870</v>
      </c>
      <c r="E157" s="31">
        <f>E158+E161+E164+E167+E168</f>
        <v>82403</v>
      </c>
      <c r="F157" s="31">
        <f>F158+F161+F164+F167+F168</f>
        <v>88467</v>
      </c>
      <c r="G157" s="31">
        <f>G158+G161+G164+G167+G168</f>
        <v>0</v>
      </c>
      <c r="H157" s="31">
        <f t="shared" ref="H157:H164" si="317">SUM(I157:K157)</f>
        <v>115204</v>
      </c>
      <c r="I157" s="31">
        <f>I158+I161+I164+I167+I168</f>
        <v>57492</v>
      </c>
      <c r="J157" s="31">
        <f>J158+J161+J164+J167+J168</f>
        <v>57712</v>
      </c>
      <c r="K157" s="31">
        <f>K158+K161+K164+K167+K168</f>
        <v>0</v>
      </c>
      <c r="L157" s="31">
        <f t="shared" ref="L157:L164" si="318">SUM(M157:O157)</f>
        <v>118536</v>
      </c>
      <c r="M157" s="31">
        <f>M158+M161+M164+M167+M168</f>
        <v>59344</v>
      </c>
      <c r="N157" s="31">
        <f>N158+N161+N164+N167+N168</f>
        <v>59192</v>
      </c>
      <c r="O157" s="31">
        <f>O158+O161+O164+O167+O168</f>
        <v>0</v>
      </c>
      <c r="P157" s="31">
        <f t="shared" ref="P157:P164" si="319">SUM(Q157:S157)</f>
        <v>404610</v>
      </c>
      <c r="Q157" s="31">
        <f>Q158+Q161+Q164+Q167+Q168</f>
        <v>199239</v>
      </c>
      <c r="R157" s="31">
        <f>R158+R161+R164+R167+R168</f>
        <v>205371</v>
      </c>
      <c r="S157" s="31">
        <f>S158+S161+S164+S167+S168</f>
        <v>0</v>
      </c>
      <c r="T157" s="31">
        <f t="shared" ref="T157:T164" si="320">SUM(U157:W157)</f>
        <v>259017</v>
      </c>
      <c r="U157" s="31">
        <f>U158+U161+U164+U167+U168</f>
        <v>128699</v>
      </c>
      <c r="V157" s="31">
        <f>V158+V161+V164+V167+V168</f>
        <v>130318</v>
      </c>
      <c r="W157" s="31">
        <f>W158+W161+W164+W167+W168</f>
        <v>0</v>
      </c>
      <c r="X157" s="31">
        <f t="shared" ref="X157:X161" si="321">SUM(Y157:AA157)</f>
        <v>240713</v>
      </c>
      <c r="Y157" s="31">
        <f>Y158+Y161+Y164+Y167+Y168</f>
        <v>121041</v>
      </c>
      <c r="Z157" s="31">
        <f>Z158+Z161+Z164+Z167+Z168</f>
        <v>119672</v>
      </c>
      <c r="AA157" s="31">
        <f>AA158+AA161+AA164+AA167+AA168</f>
        <v>0</v>
      </c>
      <c r="AB157" s="31">
        <f t="shared" ref="AB157:AB161" si="322">SUM(AC157:AE157)</f>
        <v>136515</v>
      </c>
      <c r="AC157" s="31">
        <f>AC158+AC161+AC164+AC167+AC168</f>
        <v>68400</v>
      </c>
      <c r="AD157" s="31">
        <f>AD158+AD161+AD164+AD167+AD168</f>
        <v>68115</v>
      </c>
      <c r="AE157" s="31">
        <f>AE158+AE161+AE164+AE167+AE168</f>
        <v>0</v>
      </c>
      <c r="AF157" s="31">
        <f t="shared" si="304"/>
        <v>636245</v>
      </c>
      <c r="AG157" s="31">
        <f>AG158+AG161+AG164+AG167+AG168</f>
        <v>318140</v>
      </c>
      <c r="AH157" s="31">
        <f>AH158+AH161+AH164+AH167+AH168</f>
        <v>318105</v>
      </c>
      <c r="AI157" s="31">
        <f>AI158+AI161+AI164+AI167+AI168</f>
        <v>0</v>
      </c>
      <c r="AJ157" s="31">
        <f t="shared" ref="AJ157:AJ164" si="323">SUM(AK157:AM157)</f>
        <v>111311</v>
      </c>
      <c r="AK157" s="31">
        <f>AK158+AK161+AK164+AK167+AK168</f>
        <v>56481</v>
      </c>
      <c r="AL157" s="31">
        <f>AL158+AL161+AL164+AL167+AL168</f>
        <v>54830</v>
      </c>
      <c r="AM157" s="31">
        <f>AM158+AM161+AM164+AM167+AM168</f>
        <v>0</v>
      </c>
      <c r="AN157" s="31">
        <f t="shared" ref="AN157:AN161" si="324">SUM(AO157:AQ157)</f>
        <v>109159</v>
      </c>
      <c r="AO157" s="31">
        <f>AO158+AO161+AO164+AO167+AO168</f>
        <v>55070</v>
      </c>
      <c r="AP157" s="31">
        <f>AP158+AP161+AP164+AP167+AP168</f>
        <v>54089</v>
      </c>
      <c r="AQ157" s="31">
        <f>AQ158+AQ161+AQ164+AQ167+AQ168</f>
        <v>0</v>
      </c>
      <c r="AR157" s="31">
        <f t="shared" ref="AR157:AR161" si="325">SUM(AS157:AU157)</f>
        <v>111617</v>
      </c>
      <c r="AS157" s="31">
        <f>AS158+AS161+AS164+AS167+AS168</f>
        <v>55532</v>
      </c>
      <c r="AT157" s="31">
        <f>AT158+AT161+AT164+AT167+AT168</f>
        <v>56085</v>
      </c>
      <c r="AU157" s="31">
        <f>AU158+AU161+AU164+AU167+AU168</f>
        <v>0</v>
      </c>
      <c r="AV157" s="31">
        <f t="shared" si="305"/>
        <v>332087</v>
      </c>
      <c r="AW157" s="31">
        <f>AW158+AW161+AW164+AW167+AW168</f>
        <v>167083</v>
      </c>
      <c r="AX157" s="31">
        <f>AX158+AX161+AX164+AX167+AX168</f>
        <v>165004</v>
      </c>
      <c r="AY157" s="31">
        <f>AY158+AY161+AY164+AY167+AY168</f>
        <v>0</v>
      </c>
      <c r="AZ157" s="31">
        <f t="shared" ref="AZ157:AZ164" si="326">SUM(BA157:BC157)</f>
        <v>134911</v>
      </c>
      <c r="BA157" s="31">
        <f>BA158+BA161+BA164+BA167+BA168</f>
        <v>70376</v>
      </c>
      <c r="BB157" s="31">
        <f>BB158+BB161+BB164+BB167+BB168</f>
        <v>64535</v>
      </c>
      <c r="BC157" s="31">
        <f>BC158+BC161+BC164+BC167+BC168</f>
        <v>0</v>
      </c>
      <c r="BD157" s="31">
        <f t="shared" ref="BD157:BD161" si="327">SUM(BE157:BG157)</f>
        <v>126866</v>
      </c>
      <c r="BE157" s="31">
        <f>BE158+BE161+BE164+BE167+BE168</f>
        <v>62942</v>
      </c>
      <c r="BF157" s="31">
        <f>BF158+BF161+BF164+BF167+BF168</f>
        <v>63924</v>
      </c>
      <c r="BG157" s="31">
        <f>BG158+BG161+BG164+BG167+BG168</f>
        <v>0</v>
      </c>
      <c r="BH157" s="31">
        <f t="shared" ref="BH157:BH161" si="328">SUM(BI157:BK157)</f>
        <v>178760</v>
      </c>
      <c r="BI157" s="31">
        <f>BI158+BI161+BI164+BI167+BI168</f>
        <v>93182</v>
      </c>
      <c r="BJ157" s="31">
        <f>BJ158+BJ161+BJ164+BJ167+BJ168</f>
        <v>85578</v>
      </c>
      <c r="BK157" s="31">
        <f>BK158+BK161+BK164+BK167+BK168</f>
        <v>0</v>
      </c>
      <c r="BL157" s="31">
        <f t="shared" si="306"/>
        <v>440537</v>
      </c>
      <c r="BM157" s="31">
        <f>BM158+BM161+BM164+BM167+BM168</f>
        <v>226500</v>
      </c>
      <c r="BN157" s="31">
        <f>BN158+BN161+BN164+BN167+BN168</f>
        <v>214037</v>
      </c>
      <c r="BO157" s="31">
        <f>BO158+BO161+BO164+BO167+BO168</f>
        <v>0</v>
      </c>
      <c r="BP157" s="31">
        <f t="shared" ref="BP157:BP164" si="329">SUM(BQ157:BS157)</f>
        <v>1813479</v>
      </c>
      <c r="BQ157" s="31">
        <f>BQ158+BQ161+BQ164+BQ167+BQ168</f>
        <v>910962</v>
      </c>
      <c r="BR157" s="31">
        <f>BR158+BR161+BR164+BR167+BR168</f>
        <v>902517</v>
      </c>
      <c r="BS157" s="31">
        <f>BS158+BS161+BS164+BS167+BS168</f>
        <v>0</v>
      </c>
    </row>
    <row r="158" spans="1:71" s="3" customFormat="1" ht="15" customHeight="1" x14ac:dyDescent="0.3">
      <c r="A158" s="35"/>
      <c r="B158" s="33"/>
      <c r="C158" s="34" t="s">
        <v>139</v>
      </c>
      <c r="D158" s="31">
        <f t="shared" si="316"/>
        <v>87333</v>
      </c>
      <c r="E158" s="31">
        <f>SUM(E159:E160)</f>
        <v>45253</v>
      </c>
      <c r="F158" s="31">
        <f>SUM(F159:F160)</f>
        <v>42080</v>
      </c>
      <c r="G158" s="31">
        <f>SUM(G159:G160)</f>
        <v>0</v>
      </c>
      <c r="H158" s="31">
        <f t="shared" si="317"/>
        <v>57792</v>
      </c>
      <c r="I158" s="31">
        <f>SUM(I159:I160)</f>
        <v>28854</v>
      </c>
      <c r="J158" s="31">
        <f>SUM(J159:J160)</f>
        <v>28938</v>
      </c>
      <c r="K158" s="31">
        <f>SUM(K159:K160)</f>
        <v>0</v>
      </c>
      <c r="L158" s="31">
        <f t="shared" si="318"/>
        <v>59184</v>
      </c>
      <c r="M158" s="31">
        <f>SUM(M159:M160)</f>
        <v>28136</v>
      </c>
      <c r="N158" s="31">
        <f>SUM(N159:N160)</f>
        <v>31048</v>
      </c>
      <c r="O158" s="31">
        <f>SUM(O159:O160)</f>
        <v>0</v>
      </c>
      <c r="P158" s="31">
        <f t="shared" si="319"/>
        <v>204309</v>
      </c>
      <c r="Q158" s="31">
        <f>SUM(Q159:Q160)</f>
        <v>102243</v>
      </c>
      <c r="R158" s="31">
        <f>SUM(R159:R160)</f>
        <v>102066</v>
      </c>
      <c r="S158" s="31">
        <f>SUM(S159:S160)</f>
        <v>0</v>
      </c>
      <c r="T158" s="31">
        <f t="shared" si="320"/>
        <v>131748</v>
      </c>
      <c r="U158" s="31">
        <f>SUM(U159:U160)</f>
        <v>63849</v>
      </c>
      <c r="V158" s="31">
        <f>SUM(V159:V160)</f>
        <v>67899</v>
      </c>
      <c r="W158" s="31">
        <f>SUM(W159:W160)</f>
        <v>0</v>
      </c>
      <c r="X158" s="31">
        <f t="shared" si="321"/>
        <v>122709</v>
      </c>
      <c r="Y158" s="31">
        <f>SUM(Y159:Y160)</f>
        <v>61712</v>
      </c>
      <c r="Z158" s="31">
        <f>SUM(Z159:Z160)</f>
        <v>60997</v>
      </c>
      <c r="AA158" s="31">
        <f>SUM(AA159:AA160)</f>
        <v>0</v>
      </c>
      <c r="AB158" s="31">
        <f t="shared" si="322"/>
        <v>69528</v>
      </c>
      <c r="AC158" s="31">
        <f>SUM(AC159:AC160)</f>
        <v>35094</v>
      </c>
      <c r="AD158" s="31">
        <f>SUM(AD159:AD160)</f>
        <v>34434</v>
      </c>
      <c r="AE158" s="31">
        <f>SUM(AE159:AE160)</f>
        <v>0</v>
      </c>
      <c r="AF158" s="31">
        <f t="shared" si="304"/>
        <v>323985</v>
      </c>
      <c r="AG158" s="31">
        <f>SUM(AG159:AG160)</f>
        <v>160655</v>
      </c>
      <c r="AH158" s="31">
        <f>SUM(AH159:AH160)</f>
        <v>163330</v>
      </c>
      <c r="AI158" s="31">
        <f>SUM(AI159:AI160)</f>
        <v>0</v>
      </c>
      <c r="AJ158" s="31">
        <f t="shared" si="323"/>
        <v>56714</v>
      </c>
      <c r="AK158" s="31">
        <f>SUM(AK159:AK160)</f>
        <v>29597</v>
      </c>
      <c r="AL158" s="31">
        <f>SUM(AL159:AL160)</f>
        <v>27117</v>
      </c>
      <c r="AM158" s="31">
        <f>SUM(AM159:AM160)</f>
        <v>0</v>
      </c>
      <c r="AN158" s="31">
        <f t="shared" si="324"/>
        <v>55312</v>
      </c>
      <c r="AO158" s="31">
        <f>SUM(AO159:AO160)</f>
        <v>27774</v>
      </c>
      <c r="AP158" s="31">
        <f>SUM(AP159:AP160)</f>
        <v>27538</v>
      </c>
      <c r="AQ158" s="31">
        <f>SUM(AQ159:AQ160)</f>
        <v>0</v>
      </c>
      <c r="AR158" s="31">
        <f t="shared" si="325"/>
        <v>56620</v>
      </c>
      <c r="AS158" s="31">
        <f>SUM(AS159:AS160)</f>
        <v>28358</v>
      </c>
      <c r="AT158" s="31">
        <f>SUM(AT159:AT160)</f>
        <v>28262</v>
      </c>
      <c r="AU158" s="31">
        <f>SUM(AU159:AU160)</f>
        <v>0</v>
      </c>
      <c r="AV158" s="31">
        <f t="shared" si="305"/>
        <v>168646</v>
      </c>
      <c r="AW158" s="31">
        <f>SUM(AW159:AW160)</f>
        <v>85729</v>
      </c>
      <c r="AX158" s="31">
        <f>SUM(AX159:AX160)</f>
        <v>82917</v>
      </c>
      <c r="AY158" s="31">
        <f>SUM(AY159:AY160)</f>
        <v>0</v>
      </c>
      <c r="AZ158" s="31">
        <f t="shared" si="326"/>
        <v>68075</v>
      </c>
      <c r="BA158" s="31">
        <f>SUM(BA159:BA160)</f>
        <v>33395</v>
      </c>
      <c r="BB158" s="31">
        <f>SUM(BB159:BB160)</f>
        <v>34680</v>
      </c>
      <c r="BC158" s="31">
        <f>SUM(BC159:BC160)</f>
        <v>0</v>
      </c>
      <c r="BD158" s="31">
        <f t="shared" si="327"/>
        <v>64660</v>
      </c>
      <c r="BE158" s="31">
        <f>SUM(BE159:BE160)</f>
        <v>33348</v>
      </c>
      <c r="BF158" s="31">
        <f>SUM(BF159:BF160)</f>
        <v>31312</v>
      </c>
      <c r="BG158" s="31">
        <f>SUM(BG159:BG160)</f>
        <v>0</v>
      </c>
      <c r="BH158" s="31">
        <f t="shared" si="328"/>
        <v>92118</v>
      </c>
      <c r="BI158" s="31">
        <f>SUM(BI159:BI160)</f>
        <v>42919</v>
      </c>
      <c r="BJ158" s="31">
        <f>SUM(BJ159:BJ160)</f>
        <v>49199</v>
      </c>
      <c r="BK158" s="31">
        <f>SUM(BK159:BK160)</f>
        <v>0</v>
      </c>
      <c r="BL158" s="31">
        <f t="shared" si="306"/>
        <v>224853</v>
      </c>
      <c r="BM158" s="31">
        <f>SUM(BM159:BM160)</f>
        <v>109662</v>
      </c>
      <c r="BN158" s="31">
        <f>SUM(BN159:BN160)</f>
        <v>115191</v>
      </c>
      <c r="BO158" s="31">
        <f>SUM(BO159:BO160)</f>
        <v>0</v>
      </c>
      <c r="BP158" s="31">
        <f t="shared" si="329"/>
        <v>921793</v>
      </c>
      <c r="BQ158" s="31">
        <f>SUM(BQ159:BQ160)</f>
        <v>458289</v>
      </c>
      <c r="BR158" s="31">
        <f>SUM(BR159:BR160)</f>
        <v>463504</v>
      </c>
      <c r="BS158" s="31">
        <f>SUM(BS159:BS160)</f>
        <v>0</v>
      </c>
    </row>
    <row r="159" spans="1:71" s="3" customFormat="1" ht="15" customHeight="1" x14ac:dyDescent="0.3">
      <c r="A159" s="35"/>
      <c r="B159" s="33"/>
      <c r="C159" s="37" t="s">
        <v>140</v>
      </c>
      <c r="D159" s="31">
        <f>SUM(E159:G159)</f>
        <v>0</v>
      </c>
      <c r="E159" s="31">
        <v>0</v>
      </c>
      <c r="F159" s="58">
        <v>0</v>
      </c>
      <c r="G159" s="58">
        <v>0</v>
      </c>
      <c r="H159" s="31">
        <f>SUM(I159:K159)</f>
        <v>0</v>
      </c>
      <c r="I159" s="31">
        <v>0</v>
      </c>
      <c r="J159" s="58">
        <v>0</v>
      </c>
      <c r="K159" s="58">
        <v>0</v>
      </c>
      <c r="L159" s="31">
        <f>SUM(M159:O159)</f>
        <v>0</v>
      </c>
      <c r="M159" s="31">
        <v>0</v>
      </c>
      <c r="N159" s="58">
        <v>0</v>
      </c>
      <c r="O159" s="58">
        <v>0</v>
      </c>
      <c r="P159" s="31">
        <f>SUM(Q159:S159)</f>
        <v>0</v>
      </c>
      <c r="Q159" s="31">
        <f t="shared" ref="Q159:S160" si="330">+E159+I159+M159</f>
        <v>0</v>
      </c>
      <c r="R159" s="31">
        <f t="shared" si="330"/>
        <v>0</v>
      </c>
      <c r="S159" s="31">
        <f t="shared" si="330"/>
        <v>0</v>
      </c>
      <c r="T159" s="31">
        <f>SUM(U159:W159)</f>
        <v>0</v>
      </c>
      <c r="U159" s="31">
        <v>0</v>
      </c>
      <c r="V159" s="58">
        <v>0</v>
      </c>
      <c r="W159" s="58">
        <v>0</v>
      </c>
      <c r="X159" s="31">
        <f>SUM(Y159:AA159)</f>
        <v>0</v>
      </c>
      <c r="Y159" s="31">
        <v>0</v>
      </c>
      <c r="Z159" s="58">
        <v>0</v>
      </c>
      <c r="AA159" s="58">
        <v>0</v>
      </c>
      <c r="AB159" s="31">
        <f>SUM(AC159:AE159)</f>
        <v>0</v>
      </c>
      <c r="AC159" s="31">
        <v>0</v>
      </c>
      <c r="AD159" s="58">
        <v>0</v>
      </c>
      <c r="AE159" s="58">
        <v>0</v>
      </c>
      <c r="AF159" s="31">
        <f>SUM(AG159:AI159)</f>
        <v>0</v>
      </c>
      <c r="AG159" s="31">
        <f t="shared" ref="AG159:AI160" si="331">+U159+Y159+AC159</f>
        <v>0</v>
      </c>
      <c r="AH159" s="31">
        <f t="shared" si="331"/>
        <v>0</v>
      </c>
      <c r="AI159" s="31">
        <f t="shared" si="331"/>
        <v>0</v>
      </c>
      <c r="AJ159" s="31">
        <f>SUM(AK159:AM159)</f>
        <v>0</v>
      </c>
      <c r="AK159" s="31">
        <v>0</v>
      </c>
      <c r="AL159" s="58">
        <v>0</v>
      </c>
      <c r="AM159" s="58">
        <v>0</v>
      </c>
      <c r="AN159" s="31">
        <f>SUM(AO159:AQ159)</f>
        <v>0</v>
      </c>
      <c r="AO159" s="31">
        <v>0</v>
      </c>
      <c r="AP159" s="58">
        <v>0</v>
      </c>
      <c r="AQ159" s="58">
        <v>0</v>
      </c>
      <c r="AR159" s="31">
        <f>SUM(AS159:AU159)</f>
        <v>0</v>
      </c>
      <c r="AS159" s="31">
        <v>0</v>
      </c>
      <c r="AT159" s="58">
        <v>0</v>
      </c>
      <c r="AU159" s="58">
        <v>0</v>
      </c>
      <c r="AV159" s="31">
        <f>SUM(AW159:AY159)</f>
        <v>0</v>
      </c>
      <c r="AW159" s="31">
        <f t="shared" ref="AW159:AY160" si="332">+AK159+AO159+AS159</f>
        <v>0</v>
      </c>
      <c r="AX159" s="31">
        <f t="shared" si="332"/>
        <v>0</v>
      </c>
      <c r="AY159" s="31">
        <f t="shared" si="332"/>
        <v>0</v>
      </c>
      <c r="AZ159" s="31">
        <f>SUM(BA159:BC159)</f>
        <v>2539</v>
      </c>
      <c r="BA159" s="31">
        <v>1498</v>
      </c>
      <c r="BB159" s="58">
        <v>1041</v>
      </c>
      <c r="BC159" s="58">
        <v>0</v>
      </c>
      <c r="BD159" s="31">
        <f>SUM(BE159:BG159)</f>
        <v>2147</v>
      </c>
      <c r="BE159" s="31">
        <v>1032</v>
      </c>
      <c r="BF159" s="58">
        <v>1115</v>
      </c>
      <c r="BG159" s="58">
        <v>0</v>
      </c>
      <c r="BH159" s="31">
        <f>SUM(BI159:BK159)</f>
        <v>378</v>
      </c>
      <c r="BI159" s="31">
        <v>201</v>
      </c>
      <c r="BJ159" s="58">
        <v>177</v>
      </c>
      <c r="BK159" s="58">
        <v>0</v>
      </c>
      <c r="BL159" s="31">
        <f>SUM(BM159:BO159)</f>
        <v>5064</v>
      </c>
      <c r="BM159" s="31">
        <f t="shared" ref="BM159:BO160" si="333">+BA159+BE159+BI159</f>
        <v>2731</v>
      </c>
      <c r="BN159" s="31">
        <f t="shared" si="333"/>
        <v>2333</v>
      </c>
      <c r="BO159" s="31">
        <f t="shared" si="333"/>
        <v>0</v>
      </c>
      <c r="BP159" s="31">
        <f>SUM(BQ159:BS159)</f>
        <v>5064</v>
      </c>
      <c r="BQ159" s="31">
        <f t="shared" ref="BQ159:BS160" si="334">+Q159+AG159+AW159+BM159</f>
        <v>2731</v>
      </c>
      <c r="BR159" s="31">
        <f t="shared" si="334"/>
        <v>2333</v>
      </c>
      <c r="BS159" s="31">
        <f t="shared" si="334"/>
        <v>0</v>
      </c>
    </row>
    <row r="160" spans="1:71" s="3" customFormat="1" ht="15" customHeight="1" x14ac:dyDescent="0.3">
      <c r="A160" s="35"/>
      <c r="B160" s="33"/>
      <c r="C160" s="37" t="s">
        <v>141</v>
      </c>
      <c r="D160" s="31">
        <f>SUM(E160:G160)</f>
        <v>87333</v>
      </c>
      <c r="E160" s="31">
        <v>45253</v>
      </c>
      <c r="F160" s="58">
        <v>42080</v>
      </c>
      <c r="G160" s="58">
        <v>0</v>
      </c>
      <c r="H160" s="31">
        <f>SUM(I160:K160)</f>
        <v>57792</v>
      </c>
      <c r="I160" s="31">
        <v>28854</v>
      </c>
      <c r="J160" s="58">
        <v>28938</v>
      </c>
      <c r="K160" s="58">
        <v>0</v>
      </c>
      <c r="L160" s="31">
        <f>SUM(M160:O160)</f>
        <v>59184</v>
      </c>
      <c r="M160" s="31">
        <v>28136</v>
      </c>
      <c r="N160" s="58">
        <v>31048</v>
      </c>
      <c r="O160" s="58">
        <v>0</v>
      </c>
      <c r="P160" s="31">
        <f>SUM(Q160:S160)</f>
        <v>204309</v>
      </c>
      <c r="Q160" s="31">
        <f t="shared" si="330"/>
        <v>102243</v>
      </c>
      <c r="R160" s="31">
        <f t="shared" si="330"/>
        <v>102066</v>
      </c>
      <c r="S160" s="31">
        <f t="shared" si="330"/>
        <v>0</v>
      </c>
      <c r="T160" s="31">
        <f>SUM(U160:W160)</f>
        <v>131748</v>
      </c>
      <c r="U160" s="31">
        <v>63849</v>
      </c>
      <c r="V160" s="58">
        <v>67899</v>
      </c>
      <c r="W160" s="58">
        <v>0</v>
      </c>
      <c r="X160" s="31">
        <f>SUM(Y160:AA160)</f>
        <v>122709</v>
      </c>
      <c r="Y160" s="31">
        <v>61712</v>
      </c>
      <c r="Z160" s="58">
        <v>60997</v>
      </c>
      <c r="AA160" s="58">
        <v>0</v>
      </c>
      <c r="AB160" s="31">
        <f>SUM(AC160:AE160)</f>
        <v>69528</v>
      </c>
      <c r="AC160" s="31">
        <v>35094</v>
      </c>
      <c r="AD160" s="58">
        <v>34434</v>
      </c>
      <c r="AE160" s="58">
        <v>0</v>
      </c>
      <c r="AF160" s="31">
        <f>SUM(AG160:AI160)</f>
        <v>323985</v>
      </c>
      <c r="AG160" s="31">
        <f t="shared" si="331"/>
        <v>160655</v>
      </c>
      <c r="AH160" s="31">
        <f t="shared" si="331"/>
        <v>163330</v>
      </c>
      <c r="AI160" s="31">
        <f t="shared" si="331"/>
        <v>0</v>
      </c>
      <c r="AJ160" s="31">
        <f>SUM(AK160:AM160)</f>
        <v>56714</v>
      </c>
      <c r="AK160" s="31">
        <v>29597</v>
      </c>
      <c r="AL160" s="58">
        <v>27117</v>
      </c>
      <c r="AM160" s="58">
        <v>0</v>
      </c>
      <c r="AN160" s="31">
        <f>SUM(AO160:AQ160)</f>
        <v>55312</v>
      </c>
      <c r="AO160" s="31">
        <v>27774</v>
      </c>
      <c r="AP160" s="58">
        <v>27538</v>
      </c>
      <c r="AQ160" s="58">
        <v>0</v>
      </c>
      <c r="AR160" s="31">
        <f>SUM(AS160:AU160)</f>
        <v>56620</v>
      </c>
      <c r="AS160" s="31">
        <v>28358</v>
      </c>
      <c r="AT160" s="58">
        <v>28262</v>
      </c>
      <c r="AU160" s="58">
        <v>0</v>
      </c>
      <c r="AV160" s="31">
        <f>SUM(AW160:AY160)</f>
        <v>168646</v>
      </c>
      <c r="AW160" s="31">
        <f t="shared" si="332"/>
        <v>85729</v>
      </c>
      <c r="AX160" s="31">
        <f t="shared" si="332"/>
        <v>82917</v>
      </c>
      <c r="AY160" s="31">
        <f t="shared" si="332"/>
        <v>0</v>
      </c>
      <c r="AZ160" s="31">
        <f>SUM(BA160:BC160)</f>
        <v>65536</v>
      </c>
      <c r="BA160" s="31">
        <v>31897</v>
      </c>
      <c r="BB160" s="58">
        <v>33639</v>
      </c>
      <c r="BC160" s="58">
        <v>0</v>
      </c>
      <c r="BD160" s="31">
        <f>SUM(BE160:BG160)</f>
        <v>62513</v>
      </c>
      <c r="BE160" s="31">
        <v>32316</v>
      </c>
      <c r="BF160" s="58">
        <v>30197</v>
      </c>
      <c r="BG160" s="58">
        <v>0</v>
      </c>
      <c r="BH160" s="31">
        <f>SUM(BI160:BK160)</f>
        <v>91740</v>
      </c>
      <c r="BI160" s="31">
        <v>42718</v>
      </c>
      <c r="BJ160" s="58">
        <v>49022</v>
      </c>
      <c r="BK160" s="58">
        <v>0</v>
      </c>
      <c r="BL160" s="31">
        <f>SUM(BM160:BO160)</f>
        <v>219789</v>
      </c>
      <c r="BM160" s="31">
        <f t="shared" si="333"/>
        <v>106931</v>
      </c>
      <c r="BN160" s="31">
        <f t="shared" si="333"/>
        <v>112858</v>
      </c>
      <c r="BO160" s="31">
        <f t="shared" si="333"/>
        <v>0</v>
      </c>
      <c r="BP160" s="31">
        <f>SUM(BQ160:BS160)</f>
        <v>916729</v>
      </c>
      <c r="BQ160" s="31">
        <f t="shared" si="334"/>
        <v>455558</v>
      </c>
      <c r="BR160" s="31">
        <f t="shared" si="334"/>
        <v>461171</v>
      </c>
      <c r="BS160" s="31">
        <f t="shared" si="334"/>
        <v>0</v>
      </c>
    </row>
    <row r="161" spans="1:181" s="3" customFormat="1" ht="15" customHeight="1" x14ac:dyDescent="0.3">
      <c r="A161" s="35"/>
      <c r="B161" s="33"/>
      <c r="C161" s="34" t="s">
        <v>142</v>
      </c>
      <c r="D161" s="31">
        <f t="shared" si="316"/>
        <v>82063</v>
      </c>
      <c r="E161" s="31">
        <f>SUM(E162:E163)</f>
        <v>36624</v>
      </c>
      <c r="F161" s="31">
        <f>SUM(F162:F163)</f>
        <v>45439</v>
      </c>
      <c r="G161" s="31">
        <f>SUM(G162:G163)</f>
        <v>0</v>
      </c>
      <c r="H161" s="31">
        <f t="shared" si="317"/>
        <v>55415</v>
      </c>
      <c r="I161" s="31">
        <f>SUM(I162:I163)</f>
        <v>27799</v>
      </c>
      <c r="J161" s="31">
        <f>SUM(J162:J163)</f>
        <v>27616</v>
      </c>
      <c r="K161" s="31">
        <f>SUM(K162:K163)</f>
        <v>0</v>
      </c>
      <c r="L161" s="31">
        <f t="shared" si="318"/>
        <v>57538</v>
      </c>
      <c r="M161" s="31">
        <f>SUM(M162:M163)</f>
        <v>30585</v>
      </c>
      <c r="N161" s="31">
        <f>SUM(N162:N163)</f>
        <v>26953</v>
      </c>
      <c r="O161" s="31">
        <f>SUM(O162:O163)</f>
        <v>0</v>
      </c>
      <c r="P161" s="31">
        <f t="shared" si="319"/>
        <v>195016</v>
      </c>
      <c r="Q161" s="31">
        <f>SUM(Q162:Q163)</f>
        <v>95008</v>
      </c>
      <c r="R161" s="31">
        <f>SUM(R162:R163)</f>
        <v>100008</v>
      </c>
      <c r="S161" s="31">
        <f>SUM(S162:S163)</f>
        <v>0</v>
      </c>
      <c r="T161" s="31">
        <f t="shared" si="320"/>
        <v>119279</v>
      </c>
      <c r="U161" s="31">
        <f>SUM(U162:U163)</f>
        <v>61894</v>
      </c>
      <c r="V161" s="31">
        <f>SUM(V162:V163)</f>
        <v>57385</v>
      </c>
      <c r="W161" s="31">
        <f>SUM(W162:W163)</f>
        <v>0</v>
      </c>
      <c r="X161" s="31">
        <f t="shared" si="321"/>
        <v>112273</v>
      </c>
      <c r="Y161" s="31">
        <f>SUM(Y162:Y163)</f>
        <v>56751</v>
      </c>
      <c r="Z161" s="31">
        <f>SUM(Z162:Z163)</f>
        <v>55522</v>
      </c>
      <c r="AA161" s="31">
        <f>SUM(AA162:AA163)</f>
        <v>0</v>
      </c>
      <c r="AB161" s="31">
        <f t="shared" si="322"/>
        <v>64771</v>
      </c>
      <c r="AC161" s="31">
        <f>SUM(AC162:AC163)</f>
        <v>32358</v>
      </c>
      <c r="AD161" s="31">
        <f>SUM(AD162:AD163)</f>
        <v>32413</v>
      </c>
      <c r="AE161" s="31">
        <f>SUM(AE162:AE163)</f>
        <v>0</v>
      </c>
      <c r="AF161" s="31">
        <f t="shared" si="304"/>
        <v>296323</v>
      </c>
      <c r="AG161" s="31">
        <f>SUM(AG162:AG163)</f>
        <v>151003</v>
      </c>
      <c r="AH161" s="31">
        <f>SUM(AH162:AH163)</f>
        <v>145320</v>
      </c>
      <c r="AI161" s="31">
        <f>SUM(AI162:AI163)</f>
        <v>0</v>
      </c>
      <c r="AJ161" s="31">
        <f t="shared" si="323"/>
        <v>53011</v>
      </c>
      <c r="AK161" s="31">
        <f>SUM(AK162:AK163)</f>
        <v>26194</v>
      </c>
      <c r="AL161" s="31">
        <f>SUM(AL162:AL163)</f>
        <v>26817</v>
      </c>
      <c r="AM161" s="31">
        <f>SUM(AM162:AM163)</f>
        <v>0</v>
      </c>
      <c r="AN161" s="31">
        <f t="shared" si="324"/>
        <v>53341</v>
      </c>
      <c r="AO161" s="31">
        <f>SUM(AO162:AO163)</f>
        <v>27071</v>
      </c>
      <c r="AP161" s="31">
        <f>SUM(AP162:AP163)</f>
        <v>26270</v>
      </c>
      <c r="AQ161" s="31">
        <f>SUM(AQ162:AQ163)</f>
        <v>0</v>
      </c>
      <c r="AR161" s="31">
        <f t="shared" si="325"/>
        <v>53889</v>
      </c>
      <c r="AS161" s="31">
        <f>SUM(AS162:AS163)</f>
        <v>26713</v>
      </c>
      <c r="AT161" s="31">
        <f>SUM(AT162:AT163)</f>
        <v>27176</v>
      </c>
      <c r="AU161" s="31">
        <f>SUM(AU162:AU163)</f>
        <v>0</v>
      </c>
      <c r="AV161" s="31">
        <f t="shared" si="305"/>
        <v>160241</v>
      </c>
      <c r="AW161" s="31">
        <f>SUM(AW162:AW163)</f>
        <v>79978</v>
      </c>
      <c r="AX161" s="31">
        <f>SUM(AX162:AX163)</f>
        <v>80263</v>
      </c>
      <c r="AY161" s="31">
        <f>SUM(AY162:AY163)</f>
        <v>0</v>
      </c>
      <c r="AZ161" s="31">
        <f t="shared" si="326"/>
        <v>62369</v>
      </c>
      <c r="BA161" s="31">
        <f>SUM(BA162:BA163)</f>
        <v>34938</v>
      </c>
      <c r="BB161" s="31">
        <f>SUM(BB162:BB163)</f>
        <v>27431</v>
      </c>
      <c r="BC161" s="31">
        <f>SUM(BC162:BC163)</f>
        <v>0</v>
      </c>
      <c r="BD161" s="31">
        <f t="shared" si="327"/>
        <v>58295</v>
      </c>
      <c r="BE161" s="31">
        <f>SUM(BE162:BE163)</f>
        <v>28000</v>
      </c>
      <c r="BF161" s="31">
        <f>SUM(BF162:BF163)</f>
        <v>30295</v>
      </c>
      <c r="BG161" s="31">
        <f>SUM(BG162:BG163)</f>
        <v>0</v>
      </c>
      <c r="BH161" s="31">
        <f t="shared" si="328"/>
        <v>82698</v>
      </c>
      <c r="BI161" s="31">
        <f>SUM(BI162:BI163)</f>
        <v>47996</v>
      </c>
      <c r="BJ161" s="31">
        <f>SUM(BJ162:BJ163)</f>
        <v>34702</v>
      </c>
      <c r="BK161" s="31">
        <f>SUM(BK162:BK163)</f>
        <v>0</v>
      </c>
      <c r="BL161" s="31">
        <f t="shared" si="306"/>
        <v>203362</v>
      </c>
      <c r="BM161" s="31">
        <f>SUM(BM162:BM163)</f>
        <v>110934</v>
      </c>
      <c r="BN161" s="31">
        <f>SUM(BN162:BN163)</f>
        <v>92428</v>
      </c>
      <c r="BO161" s="31">
        <f>SUM(BO162:BO163)</f>
        <v>0</v>
      </c>
      <c r="BP161" s="31">
        <f t="shared" si="329"/>
        <v>854942</v>
      </c>
      <c r="BQ161" s="31">
        <f>SUM(BQ162:BQ163)</f>
        <v>436923</v>
      </c>
      <c r="BR161" s="31">
        <f>SUM(BR162:BR163)</f>
        <v>418019</v>
      </c>
      <c r="BS161" s="31">
        <f>SUM(BS162:BS163)</f>
        <v>0</v>
      </c>
    </row>
    <row r="162" spans="1:181" s="3" customFormat="1" ht="15" customHeight="1" x14ac:dyDescent="0.3">
      <c r="A162" s="35"/>
      <c r="B162" s="33"/>
      <c r="C162" s="37" t="s">
        <v>143</v>
      </c>
      <c r="D162" s="31">
        <f>SUM(E162:G162)</f>
        <v>0</v>
      </c>
      <c r="E162" s="31">
        <v>0</v>
      </c>
      <c r="F162" s="58">
        <v>0</v>
      </c>
      <c r="G162" s="58">
        <v>0</v>
      </c>
      <c r="H162" s="31">
        <f>SUM(I162:K162)</f>
        <v>0</v>
      </c>
      <c r="I162" s="31">
        <v>0</v>
      </c>
      <c r="J162" s="58">
        <v>0</v>
      </c>
      <c r="K162" s="58">
        <v>0</v>
      </c>
      <c r="L162" s="31">
        <f>SUM(M162:O162)</f>
        <v>0</v>
      </c>
      <c r="M162" s="31">
        <v>0</v>
      </c>
      <c r="N162" s="58">
        <v>0</v>
      </c>
      <c r="O162" s="58">
        <v>0</v>
      </c>
      <c r="P162" s="31">
        <f>SUM(Q162:S162)</f>
        <v>0</v>
      </c>
      <c r="Q162" s="31">
        <f t="shared" ref="Q162:S163" si="335">+E162+I162+M162</f>
        <v>0</v>
      </c>
      <c r="R162" s="31">
        <f t="shared" si="335"/>
        <v>0</v>
      </c>
      <c r="S162" s="31">
        <f t="shared" si="335"/>
        <v>0</v>
      </c>
      <c r="T162" s="31">
        <f>SUM(U162:W162)</f>
        <v>0</v>
      </c>
      <c r="U162" s="31">
        <v>0</v>
      </c>
      <c r="V162" s="58">
        <v>0</v>
      </c>
      <c r="W162" s="58">
        <v>0</v>
      </c>
      <c r="X162" s="31">
        <f>SUM(Y162:AA162)</f>
        <v>0</v>
      </c>
      <c r="Y162" s="31">
        <v>0</v>
      </c>
      <c r="Z162" s="58">
        <v>0</v>
      </c>
      <c r="AA162" s="58">
        <v>0</v>
      </c>
      <c r="AB162" s="31">
        <f>SUM(AC162:AE162)</f>
        <v>0</v>
      </c>
      <c r="AC162" s="31">
        <v>0</v>
      </c>
      <c r="AD162" s="58">
        <v>0</v>
      </c>
      <c r="AE162" s="58">
        <v>0</v>
      </c>
      <c r="AF162" s="31">
        <f>SUM(AG162:AI162)</f>
        <v>0</v>
      </c>
      <c r="AG162" s="31">
        <f t="shared" ref="AG162:AI163" si="336">+U162+Y162+AC162</f>
        <v>0</v>
      </c>
      <c r="AH162" s="31">
        <f t="shared" si="336"/>
        <v>0</v>
      </c>
      <c r="AI162" s="31">
        <f t="shared" si="336"/>
        <v>0</v>
      </c>
      <c r="AJ162" s="31">
        <f>SUM(AK162:AM162)</f>
        <v>0</v>
      </c>
      <c r="AK162" s="31">
        <v>0</v>
      </c>
      <c r="AL162" s="58">
        <v>0</v>
      </c>
      <c r="AM162" s="58">
        <v>0</v>
      </c>
      <c r="AN162" s="31">
        <f>SUM(AO162:AQ162)</f>
        <v>0</v>
      </c>
      <c r="AO162" s="31">
        <v>0</v>
      </c>
      <c r="AP162" s="58">
        <v>0</v>
      </c>
      <c r="AQ162" s="58">
        <v>0</v>
      </c>
      <c r="AR162" s="31">
        <f>SUM(AS162:AU162)</f>
        <v>0</v>
      </c>
      <c r="AS162" s="31">
        <v>0</v>
      </c>
      <c r="AT162" s="58">
        <v>0</v>
      </c>
      <c r="AU162" s="58">
        <v>0</v>
      </c>
      <c r="AV162" s="31">
        <f>SUM(AW162:AY162)</f>
        <v>0</v>
      </c>
      <c r="AW162" s="31">
        <f t="shared" ref="AW162:AY163" si="337">+AK162+AO162+AS162</f>
        <v>0</v>
      </c>
      <c r="AX162" s="31">
        <f t="shared" si="337"/>
        <v>0</v>
      </c>
      <c r="AY162" s="31">
        <f t="shared" si="337"/>
        <v>0</v>
      </c>
      <c r="AZ162" s="31">
        <f>SUM(BA162:BC162)</f>
        <v>0</v>
      </c>
      <c r="BA162" s="31">
        <v>0</v>
      </c>
      <c r="BB162" s="58">
        <v>0</v>
      </c>
      <c r="BC162" s="58">
        <v>0</v>
      </c>
      <c r="BD162" s="31">
        <f>SUM(BE162:BG162)</f>
        <v>0</v>
      </c>
      <c r="BE162" s="31">
        <v>0</v>
      </c>
      <c r="BF162" s="58">
        <v>0</v>
      </c>
      <c r="BG162" s="58">
        <v>0</v>
      </c>
      <c r="BH162" s="31">
        <f>SUM(BI162:BK162)</f>
        <v>0</v>
      </c>
      <c r="BI162" s="31">
        <v>0</v>
      </c>
      <c r="BJ162" s="58">
        <v>0</v>
      </c>
      <c r="BK162" s="58">
        <v>0</v>
      </c>
      <c r="BL162" s="31">
        <f>SUM(BM162:BO162)</f>
        <v>0</v>
      </c>
      <c r="BM162" s="31">
        <f t="shared" ref="BM162:BO163" si="338">+BA162+BE162+BI162</f>
        <v>0</v>
      </c>
      <c r="BN162" s="31">
        <f t="shared" si="338"/>
        <v>0</v>
      </c>
      <c r="BO162" s="31">
        <f t="shared" si="338"/>
        <v>0</v>
      </c>
      <c r="BP162" s="31">
        <f>SUM(BQ162:BS162)</f>
        <v>0</v>
      </c>
      <c r="BQ162" s="31">
        <f t="shared" ref="BQ162:BS163" si="339">+Q162+AG162+AW162+BM162</f>
        <v>0</v>
      </c>
      <c r="BR162" s="31">
        <f t="shared" si="339"/>
        <v>0</v>
      </c>
      <c r="BS162" s="31">
        <f t="shared" si="339"/>
        <v>0</v>
      </c>
    </row>
    <row r="163" spans="1:181" s="3" customFormat="1" ht="15" customHeight="1" x14ac:dyDescent="0.3">
      <c r="A163" s="35"/>
      <c r="B163" s="33"/>
      <c r="C163" s="37" t="s">
        <v>144</v>
      </c>
      <c r="D163" s="31">
        <f>SUM(E163:G163)</f>
        <v>82063</v>
      </c>
      <c r="E163" s="31">
        <v>36624</v>
      </c>
      <c r="F163" s="58">
        <v>45439</v>
      </c>
      <c r="G163" s="58">
        <v>0</v>
      </c>
      <c r="H163" s="31">
        <f>SUM(I163:K163)</f>
        <v>55415</v>
      </c>
      <c r="I163" s="31">
        <v>27799</v>
      </c>
      <c r="J163" s="58">
        <v>27616</v>
      </c>
      <c r="K163" s="58">
        <v>0</v>
      </c>
      <c r="L163" s="31">
        <f>SUM(M163:O163)</f>
        <v>57538</v>
      </c>
      <c r="M163" s="31">
        <v>30585</v>
      </c>
      <c r="N163" s="58">
        <v>26953</v>
      </c>
      <c r="O163" s="58">
        <v>0</v>
      </c>
      <c r="P163" s="31">
        <f>SUM(Q163:S163)</f>
        <v>195016</v>
      </c>
      <c r="Q163" s="31">
        <f t="shared" si="335"/>
        <v>95008</v>
      </c>
      <c r="R163" s="31">
        <f t="shared" si="335"/>
        <v>100008</v>
      </c>
      <c r="S163" s="31">
        <f t="shared" si="335"/>
        <v>0</v>
      </c>
      <c r="T163" s="31">
        <f>SUM(U163:W163)</f>
        <v>119279</v>
      </c>
      <c r="U163" s="31">
        <v>61894</v>
      </c>
      <c r="V163" s="58">
        <v>57385</v>
      </c>
      <c r="W163" s="58">
        <v>0</v>
      </c>
      <c r="X163" s="31">
        <f>SUM(Y163:AA163)</f>
        <v>112273</v>
      </c>
      <c r="Y163" s="31">
        <v>56751</v>
      </c>
      <c r="Z163" s="58">
        <v>55522</v>
      </c>
      <c r="AA163" s="58">
        <v>0</v>
      </c>
      <c r="AB163" s="31">
        <f>SUM(AC163:AE163)</f>
        <v>64771</v>
      </c>
      <c r="AC163" s="31">
        <v>32358</v>
      </c>
      <c r="AD163" s="58">
        <v>32413</v>
      </c>
      <c r="AE163" s="58">
        <v>0</v>
      </c>
      <c r="AF163" s="31">
        <f>SUM(AG163:AI163)</f>
        <v>296323</v>
      </c>
      <c r="AG163" s="31">
        <f t="shared" si="336"/>
        <v>151003</v>
      </c>
      <c r="AH163" s="31">
        <f t="shared" si="336"/>
        <v>145320</v>
      </c>
      <c r="AI163" s="31">
        <f t="shared" si="336"/>
        <v>0</v>
      </c>
      <c r="AJ163" s="31">
        <f>SUM(AK163:AM163)</f>
        <v>53011</v>
      </c>
      <c r="AK163" s="31">
        <v>26194</v>
      </c>
      <c r="AL163" s="58">
        <v>26817</v>
      </c>
      <c r="AM163" s="58">
        <v>0</v>
      </c>
      <c r="AN163" s="31">
        <f>SUM(AO163:AQ163)</f>
        <v>53341</v>
      </c>
      <c r="AO163" s="31">
        <v>27071</v>
      </c>
      <c r="AP163" s="58">
        <v>26270</v>
      </c>
      <c r="AQ163" s="58">
        <v>0</v>
      </c>
      <c r="AR163" s="31">
        <f>SUM(AS163:AU163)</f>
        <v>53889</v>
      </c>
      <c r="AS163" s="31">
        <v>26713</v>
      </c>
      <c r="AT163" s="58">
        <v>27176</v>
      </c>
      <c r="AU163" s="58">
        <v>0</v>
      </c>
      <c r="AV163" s="31">
        <f>SUM(AW163:AY163)</f>
        <v>160241</v>
      </c>
      <c r="AW163" s="31">
        <f t="shared" si="337"/>
        <v>79978</v>
      </c>
      <c r="AX163" s="31">
        <f t="shared" si="337"/>
        <v>80263</v>
      </c>
      <c r="AY163" s="31">
        <f t="shared" si="337"/>
        <v>0</v>
      </c>
      <c r="AZ163" s="31">
        <f>SUM(BA163:BC163)</f>
        <v>62369</v>
      </c>
      <c r="BA163" s="31">
        <v>34938</v>
      </c>
      <c r="BB163" s="58">
        <v>27431</v>
      </c>
      <c r="BC163" s="58">
        <v>0</v>
      </c>
      <c r="BD163" s="31">
        <f>SUM(BE163:BG163)</f>
        <v>58295</v>
      </c>
      <c r="BE163" s="31">
        <v>28000</v>
      </c>
      <c r="BF163" s="58">
        <v>30295</v>
      </c>
      <c r="BG163" s="58">
        <v>0</v>
      </c>
      <c r="BH163" s="31">
        <f>SUM(BI163:BK163)</f>
        <v>82698</v>
      </c>
      <c r="BI163" s="31">
        <v>47996</v>
      </c>
      <c r="BJ163" s="58">
        <v>34702</v>
      </c>
      <c r="BK163" s="58">
        <v>0</v>
      </c>
      <c r="BL163" s="31">
        <f>SUM(BM163:BO163)</f>
        <v>203362</v>
      </c>
      <c r="BM163" s="31">
        <f t="shared" si="338"/>
        <v>110934</v>
      </c>
      <c r="BN163" s="31">
        <f t="shared" si="338"/>
        <v>92428</v>
      </c>
      <c r="BO163" s="31">
        <f t="shared" si="338"/>
        <v>0</v>
      </c>
      <c r="BP163" s="31">
        <f>SUM(BQ163:BS163)</f>
        <v>854942</v>
      </c>
      <c r="BQ163" s="31">
        <f t="shared" si="339"/>
        <v>436923</v>
      </c>
      <c r="BR163" s="31">
        <f t="shared" si="339"/>
        <v>418019</v>
      </c>
      <c r="BS163" s="31">
        <f t="shared" si="339"/>
        <v>0</v>
      </c>
    </row>
    <row r="164" spans="1:181" s="3" customFormat="1" ht="15" customHeight="1" x14ac:dyDescent="0.3">
      <c r="A164" s="35"/>
      <c r="B164" s="33"/>
      <c r="C164" s="34" t="s">
        <v>145</v>
      </c>
      <c r="D164" s="31">
        <f t="shared" si="316"/>
        <v>793</v>
      </c>
      <c r="E164" s="31">
        <f>+E165+E166</f>
        <v>158</v>
      </c>
      <c r="F164" s="31">
        <f>+F165+F166</f>
        <v>635</v>
      </c>
      <c r="G164" s="31">
        <f>+G165+G166</f>
        <v>0</v>
      </c>
      <c r="H164" s="31">
        <f t="shared" si="317"/>
        <v>988</v>
      </c>
      <c r="I164" s="31">
        <f>+I165+I166</f>
        <v>295</v>
      </c>
      <c r="J164" s="31">
        <f>+J165+J166</f>
        <v>693</v>
      </c>
      <c r="K164" s="31">
        <f>+K165+K166</f>
        <v>0</v>
      </c>
      <c r="L164" s="31">
        <f t="shared" si="318"/>
        <v>864</v>
      </c>
      <c r="M164" s="31">
        <f>+M165+M166</f>
        <v>247</v>
      </c>
      <c r="N164" s="31">
        <f>+N165+N166</f>
        <v>617</v>
      </c>
      <c r="O164" s="31">
        <f>+O165+O166</f>
        <v>0</v>
      </c>
      <c r="P164" s="31">
        <f t="shared" si="319"/>
        <v>2645</v>
      </c>
      <c r="Q164" s="31">
        <f>+Q165+Q166</f>
        <v>700</v>
      </c>
      <c r="R164" s="31">
        <f>+R165+R166</f>
        <v>1945</v>
      </c>
      <c r="S164" s="31">
        <f>+S165+S166</f>
        <v>0</v>
      </c>
      <c r="T164" s="31">
        <f t="shared" si="320"/>
        <v>5243</v>
      </c>
      <c r="U164" s="31">
        <f>+U165+U166</f>
        <v>1736</v>
      </c>
      <c r="V164" s="31">
        <f>+V165+V166</f>
        <v>3507</v>
      </c>
      <c r="W164" s="31">
        <f>+W165+W166</f>
        <v>0</v>
      </c>
      <c r="X164" s="31">
        <f t="shared" ref="X164" si="340">SUM(Y164:AA164)</f>
        <v>3297</v>
      </c>
      <c r="Y164" s="31">
        <f>+Y165+Y166</f>
        <v>1567</v>
      </c>
      <c r="Z164" s="31">
        <f>+Z165+Z166</f>
        <v>1730</v>
      </c>
      <c r="AA164" s="31">
        <f>+AA165+AA166</f>
        <v>0</v>
      </c>
      <c r="AB164" s="31">
        <f t="shared" ref="AB164" si="341">SUM(AC164:AE164)</f>
        <v>1005</v>
      </c>
      <c r="AC164" s="31">
        <f>+AC165+AC166</f>
        <v>310</v>
      </c>
      <c r="AD164" s="31">
        <f>+AD165+AD166</f>
        <v>695</v>
      </c>
      <c r="AE164" s="31">
        <f>+AE165+AE166</f>
        <v>0</v>
      </c>
      <c r="AF164" s="31">
        <f t="shared" si="304"/>
        <v>9545</v>
      </c>
      <c r="AG164" s="31">
        <f>+AG165+AG166</f>
        <v>3613</v>
      </c>
      <c r="AH164" s="31">
        <f>+AH165+AH166</f>
        <v>5932</v>
      </c>
      <c r="AI164" s="31">
        <f>+AI165+AI166</f>
        <v>0</v>
      </c>
      <c r="AJ164" s="31">
        <f t="shared" si="323"/>
        <v>620</v>
      </c>
      <c r="AK164" s="31">
        <f>+AK165+AK166</f>
        <v>208</v>
      </c>
      <c r="AL164" s="31">
        <f>+AL165+AL166</f>
        <v>412</v>
      </c>
      <c r="AM164" s="31">
        <f>+AM165+AM166</f>
        <v>0</v>
      </c>
      <c r="AN164" s="31">
        <f t="shared" ref="AN164" si="342">SUM(AO164:AQ164)</f>
        <v>221</v>
      </c>
      <c r="AO164" s="31">
        <f>+AO165+AO166</f>
        <v>67</v>
      </c>
      <c r="AP164" s="31">
        <f>+AP165+AP166</f>
        <v>154</v>
      </c>
      <c r="AQ164" s="31">
        <f>+AQ165+AQ166</f>
        <v>0</v>
      </c>
      <c r="AR164" s="31">
        <f t="shared" ref="AR164" si="343">SUM(AS164:AU164)</f>
        <v>557</v>
      </c>
      <c r="AS164" s="31">
        <f>+AS165+AS166</f>
        <v>174</v>
      </c>
      <c r="AT164" s="31">
        <f>+AT165+AT166</f>
        <v>383</v>
      </c>
      <c r="AU164" s="31">
        <f>+AU165+AU166</f>
        <v>0</v>
      </c>
      <c r="AV164" s="31">
        <f t="shared" si="305"/>
        <v>1398</v>
      </c>
      <c r="AW164" s="31">
        <f>+AW165+AW166</f>
        <v>449</v>
      </c>
      <c r="AX164" s="31">
        <f>+AX165+AX166</f>
        <v>949</v>
      </c>
      <c r="AY164" s="31">
        <f>+AY165+AY166</f>
        <v>0</v>
      </c>
      <c r="AZ164" s="31">
        <f t="shared" si="326"/>
        <v>3373</v>
      </c>
      <c r="BA164" s="31">
        <f>+BA165+BA166</f>
        <v>1544</v>
      </c>
      <c r="BB164" s="31">
        <f>+BB165+BB166</f>
        <v>1829</v>
      </c>
      <c r="BC164" s="31">
        <f>+BC165+BC166</f>
        <v>0</v>
      </c>
      <c r="BD164" s="31">
        <f t="shared" ref="BD164" si="344">SUM(BE164:BG164)</f>
        <v>2512</v>
      </c>
      <c r="BE164" s="31">
        <f>+BE165+BE166</f>
        <v>980</v>
      </c>
      <c r="BF164" s="31">
        <f>+BF165+BF166</f>
        <v>1532</v>
      </c>
      <c r="BG164" s="31">
        <f>+BG165+BG166</f>
        <v>0</v>
      </c>
      <c r="BH164" s="31">
        <f t="shared" ref="BH164" si="345">SUM(BI164:BK164)</f>
        <v>3235</v>
      </c>
      <c r="BI164" s="31">
        <f>+BI165+BI166</f>
        <v>1953</v>
      </c>
      <c r="BJ164" s="31">
        <f>+BJ165+BJ166</f>
        <v>1282</v>
      </c>
      <c r="BK164" s="31">
        <f>+BK165+BK166</f>
        <v>0</v>
      </c>
      <c r="BL164" s="31">
        <f t="shared" si="306"/>
        <v>9120</v>
      </c>
      <c r="BM164" s="31">
        <f>+BM165+BM166</f>
        <v>4477</v>
      </c>
      <c r="BN164" s="31">
        <f>+BN165+BN166</f>
        <v>4643</v>
      </c>
      <c r="BO164" s="31">
        <f>+BO165+BO166</f>
        <v>0</v>
      </c>
      <c r="BP164" s="31">
        <f t="shared" si="329"/>
        <v>22708</v>
      </c>
      <c r="BQ164" s="31">
        <f>+BQ165+BQ166</f>
        <v>9239</v>
      </c>
      <c r="BR164" s="31">
        <f>+BR165+BR166</f>
        <v>13469</v>
      </c>
      <c r="BS164" s="31">
        <f>+BS165+BS166</f>
        <v>0</v>
      </c>
    </row>
    <row r="165" spans="1:181" s="3" customFormat="1" ht="15" customHeight="1" x14ac:dyDescent="0.3">
      <c r="A165" s="35"/>
      <c r="B165" s="33"/>
      <c r="C165" s="37" t="s">
        <v>146</v>
      </c>
      <c r="D165" s="31">
        <f>SUM(E165:G165)</f>
        <v>793</v>
      </c>
      <c r="E165" s="31">
        <v>158</v>
      </c>
      <c r="F165" s="58">
        <v>635</v>
      </c>
      <c r="G165" s="58">
        <v>0</v>
      </c>
      <c r="H165" s="31">
        <f>SUM(I165:K165)</f>
        <v>988</v>
      </c>
      <c r="I165" s="31">
        <v>295</v>
      </c>
      <c r="J165" s="58">
        <v>693</v>
      </c>
      <c r="K165" s="58">
        <v>0</v>
      </c>
      <c r="L165" s="31">
        <f>SUM(M165:O165)</f>
        <v>864</v>
      </c>
      <c r="M165" s="31">
        <v>247</v>
      </c>
      <c r="N165" s="58">
        <v>617</v>
      </c>
      <c r="O165" s="58">
        <v>0</v>
      </c>
      <c r="P165" s="31">
        <f>SUM(Q165:S165)</f>
        <v>2645</v>
      </c>
      <c r="Q165" s="31">
        <f t="shared" ref="Q165:S168" si="346">+E165+I165+M165</f>
        <v>700</v>
      </c>
      <c r="R165" s="31">
        <f t="shared" si="346"/>
        <v>1945</v>
      </c>
      <c r="S165" s="31">
        <f t="shared" si="346"/>
        <v>0</v>
      </c>
      <c r="T165" s="31">
        <f>SUM(U165:W165)</f>
        <v>5243</v>
      </c>
      <c r="U165" s="31">
        <v>1736</v>
      </c>
      <c r="V165" s="58">
        <v>3507</v>
      </c>
      <c r="W165" s="58">
        <v>0</v>
      </c>
      <c r="X165" s="31">
        <f>SUM(Y165:AA165)</f>
        <v>3297</v>
      </c>
      <c r="Y165" s="31">
        <v>1567</v>
      </c>
      <c r="Z165" s="58">
        <v>1730</v>
      </c>
      <c r="AA165" s="58">
        <v>0</v>
      </c>
      <c r="AB165" s="31">
        <f>SUM(AC165:AE165)</f>
        <v>1005</v>
      </c>
      <c r="AC165" s="31">
        <v>310</v>
      </c>
      <c r="AD165" s="58">
        <v>695</v>
      </c>
      <c r="AE165" s="58">
        <v>0</v>
      </c>
      <c r="AF165" s="31">
        <f>SUM(AG165:AI165)</f>
        <v>9545</v>
      </c>
      <c r="AG165" s="31">
        <f t="shared" ref="AG165:AI168" si="347">+U165+Y165+AC165</f>
        <v>3613</v>
      </c>
      <c r="AH165" s="31">
        <f t="shared" si="347"/>
        <v>5932</v>
      </c>
      <c r="AI165" s="31">
        <f t="shared" si="347"/>
        <v>0</v>
      </c>
      <c r="AJ165" s="31">
        <f>SUM(AK165:AM165)</f>
        <v>620</v>
      </c>
      <c r="AK165" s="31">
        <v>208</v>
      </c>
      <c r="AL165" s="58">
        <v>412</v>
      </c>
      <c r="AM165" s="58">
        <v>0</v>
      </c>
      <c r="AN165" s="31">
        <f>SUM(AO165:AQ165)</f>
        <v>221</v>
      </c>
      <c r="AO165" s="31">
        <v>67</v>
      </c>
      <c r="AP165" s="58">
        <v>154</v>
      </c>
      <c r="AQ165" s="58">
        <v>0</v>
      </c>
      <c r="AR165" s="31">
        <f>SUM(AS165:AU165)</f>
        <v>557</v>
      </c>
      <c r="AS165" s="31">
        <v>174</v>
      </c>
      <c r="AT165" s="58">
        <v>383</v>
      </c>
      <c r="AU165" s="58">
        <v>0</v>
      </c>
      <c r="AV165" s="31">
        <f>SUM(AW165:AY165)</f>
        <v>1398</v>
      </c>
      <c r="AW165" s="31">
        <f t="shared" ref="AW165:AY168" si="348">+AK165+AO165+AS165</f>
        <v>449</v>
      </c>
      <c r="AX165" s="31">
        <f t="shared" si="348"/>
        <v>949</v>
      </c>
      <c r="AY165" s="31">
        <f t="shared" si="348"/>
        <v>0</v>
      </c>
      <c r="AZ165" s="31">
        <f>SUM(BA165:BC165)</f>
        <v>3066</v>
      </c>
      <c r="BA165" s="31">
        <v>1288</v>
      </c>
      <c r="BB165" s="58">
        <v>1778</v>
      </c>
      <c r="BC165" s="58">
        <v>0</v>
      </c>
      <c r="BD165" s="31">
        <f>SUM(BE165:BG165)</f>
        <v>2512</v>
      </c>
      <c r="BE165" s="31">
        <v>980</v>
      </c>
      <c r="BF165" s="58">
        <v>1532</v>
      </c>
      <c r="BG165" s="58">
        <v>0</v>
      </c>
      <c r="BH165" s="31">
        <f>SUM(BI165:BK165)</f>
        <v>490</v>
      </c>
      <c r="BI165" s="31">
        <v>163</v>
      </c>
      <c r="BJ165" s="58">
        <v>327</v>
      </c>
      <c r="BK165" s="58">
        <v>0</v>
      </c>
      <c r="BL165" s="31">
        <f>SUM(BM165:BO165)</f>
        <v>6068</v>
      </c>
      <c r="BM165" s="31">
        <f t="shared" ref="BM165:BO168" si="349">+BA165+BE165+BI165</f>
        <v>2431</v>
      </c>
      <c r="BN165" s="31">
        <f t="shared" si="349"/>
        <v>3637</v>
      </c>
      <c r="BO165" s="31">
        <f t="shared" si="349"/>
        <v>0</v>
      </c>
      <c r="BP165" s="31">
        <f>SUM(BQ165:BS165)</f>
        <v>19656</v>
      </c>
      <c r="BQ165" s="31">
        <f t="shared" ref="BQ165:BS168" si="350">+Q165+AG165+AW165+BM165</f>
        <v>7193</v>
      </c>
      <c r="BR165" s="31">
        <f t="shared" si="350"/>
        <v>12463</v>
      </c>
      <c r="BS165" s="31">
        <f t="shared" si="350"/>
        <v>0</v>
      </c>
    </row>
    <row r="166" spans="1:181" s="3" customFormat="1" ht="15" customHeight="1" x14ac:dyDescent="0.3">
      <c r="A166" s="35"/>
      <c r="B166" s="33"/>
      <c r="C166" s="37" t="s">
        <v>147</v>
      </c>
      <c r="D166" s="31">
        <f>SUM(E166:G166)</f>
        <v>0</v>
      </c>
      <c r="E166" s="31">
        <v>0</v>
      </c>
      <c r="F166" s="58">
        <v>0</v>
      </c>
      <c r="G166" s="58">
        <v>0</v>
      </c>
      <c r="H166" s="31">
        <f>SUM(I166:K166)</f>
        <v>0</v>
      </c>
      <c r="I166" s="31">
        <v>0</v>
      </c>
      <c r="J166" s="58">
        <v>0</v>
      </c>
      <c r="K166" s="58">
        <v>0</v>
      </c>
      <c r="L166" s="31">
        <f>SUM(M166:O166)</f>
        <v>0</v>
      </c>
      <c r="M166" s="31">
        <v>0</v>
      </c>
      <c r="N166" s="58">
        <v>0</v>
      </c>
      <c r="O166" s="58">
        <v>0</v>
      </c>
      <c r="P166" s="31">
        <f>SUM(Q166:S166)</f>
        <v>0</v>
      </c>
      <c r="Q166" s="31">
        <f t="shared" si="346"/>
        <v>0</v>
      </c>
      <c r="R166" s="31">
        <f t="shared" si="346"/>
        <v>0</v>
      </c>
      <c r="S166" s="31">
        <f t="shared" si="346"/>
        <v>0</v>
      </c>
      <c r="T166" s="31">
        <f>SUM(U166:W166)</f>
        <v>0</v>
      </c>
      <c r="U166" s="31">
        <v>0</v>
      </c>
      <c r="V166" s="58">
        <v>0</v>
      </c>
      <c r="W166" s="58">
        <v>0</v>
      </c>
      <c r="X166" s="31">
        <f>SUM(Y166:AA166)</f>
        <v>0</v>
      </c>
      <c r="Y166" s="31">
        <v>0</v>
      </c>
      <c r="Z166" s="58">
        <v>0</v>
      </c>
      <c r="AA166" s="58">
        <v>0</v>
      </c>
      <c r="AB166" s="31">
        <f>SUM(AC166:AE166)</f>
        <v>0</v>
      </c>
      <c r="AC166" s="31">
        <v>0</v>
      </c>
      <c r="AD166" s="58">
        <v>0</v>
      </c>
      <c r="AE166" s="58">
        <v>0</v>
      </c>
      <c r="AF166" s="31">
        <f>SUM(AG166:AI166)</f>
        <v>0</v>
      </c>
      <c r="AG166" s="31">
        <f t="shared" si="347"/>
        <v>0</v>
      </c>
      <c r="AH166" s="31">
        <f t="shared" si="347"/>
        <v>0</v>
      </c>
      <c r="AI166" s="31">
        <f t="shared" si="347"/>
        <v>0</v>
      </c>
      <c r="AJ166" s="31">
        <f>SUM(AK166:AM166)</f>
        <v>0</v>
      </c>
      <c r="AK166" s="31">
        <v>0</v>
      </c>
      <c r="AL166" s="58">
        <v>0</v>
      </c>
      <c r="AM166" s="58">
        <v>0</v>
      </c>
      <c r="AN166" s="31">
        <f>SUM(AO166:AQ166)</f>
        <v>0</v>
      </c>
      <c r="AO166" s="31">
        <v>0</v>
      </c>
      <c r="AP166" s="58">
        <v>0</v>
      </c>
      <c r="AQ166" s="58">
        <v>0</v>
      </c>
      <c r="AR166" s="31">
        <f>SUM(AS166:AU166)</f>
        <v>0</v>
      </c>
      <c r="AS166" s="31">
        <v>0</v>
      </c>
      <c r="AT166" s="58">
        <v>0</v>
      </c>
      <c r="AU166" s="58">
        <v>0</v>
      </c>
      <c r="AV166" s="31">
        <f>SUM(AW166:AY166)</f>
        <v>0</v>
      </c>
      <c r="AW166" s="31">
        <f t="shared" si="348"/>
        <v>0</v>
      </c>
      <c r="AX166" s="31">
        <f t="shared" si="348"/>
        <v>0</v>
      </c>
      <c r="AY166" s="31">
        <f t="shared" si="348"/>
        <v>0</v>
      </c>
      <c r="AZ166" s="31">
        <f>SUM(BA166:BC166)</f>
        <v>307</v>
      </c>
      <c r="BA166" s="31">
        <v>256</v>
      </c>
      <c r="BB166" s="58">
        <v>51</v>
      </c>
      <c r="BC166" s="58">
        <v>0</v>
      </c>
      <c r="BD166" s="31">
        <f>SUM(BE166:BG166)</f>
        <v>0</v>
      </c>
      <c r="BE166" s="31">
        <v>0</v>
      </c>
      <c r="BF166" s="58">
        <v>0</v>
      </c>
      <c r="BG166" s="58">
        <v>0</v>
      </c>
      <c r="BH166" s="31">
        <f>SUM(BI166:BK166)</f>
        <v>2745</v>
      </c>
      <c r="BI166" s="31">
        <v>1790</v>
      </c>
      <c r="BJ166" s="58">
        <v>955</v>
      </c>
      <c r="BK166" s="58">
        <v>0</v>
      </c>
      <c r="BL166" s="31">
        <f>SUM(BM166:BO166)</f>
        <v>3052</v>
      </c>
      <c r="BM166" s="31">
        <f t="shared" si="349"/>
        <v>2046</v>
      </c>
      <c r="BN166" s="31">
        <f t="shared" si="349"/>
        <v>1006</v>
      </c>
      <c r="BO166" s="31">
        <f t="shared" si="349"/>
        <v>0</v>
      </c>
      <c r="BP166" s="31">
        <f>SUM(BQ166:BS166)</f>
        <v>3052</v>
      </c>
      <c r="BQ166" s="31">
        <f t="shared" si="350"/>
        <v>2046</v>
      </c>
      <c r="BR166" s="31">
        <f t="shared" si="350"/>
        <v>1006</v>
      </c>
      <c r="BS166" s="31">
        <f t="shared" si="350"/>
        <v>0</v>
      </c>
    </row>
    <row r="167" spans="1:181" s="3" customFormat="1" ht="15" customHeight="1" x14ac:dyDescent="0.3">
      <c r="A167" s="35"/>
      <c r="B167" s="33"/>
      <c r="C167" s="34" t="s">
        <v>56</v>
      </c>
      <c r="D167" s="31">
        <f>SUM(E167:G167)</f>
        <v>681</v>
      </c>
      <c r="E167" s="31">
        <v>368</v>
      </c>
      <c r="F167" s="58">
        <v>313</v>
      </c>
      <c r="G167" s="58">
        <v>0</v>
      </c>
      <c r="H167" s="31">
        <f>SUM(I167:K167)</f>
        <v>1009</v>
      </c>
      <c r="I167" s="31">
        <v>544</v>
      </c>
      <c r="J167" s="58">
        <v>465</v>
      </c>
      <c r="K167" s="58">
        <v>0</v>
      </c>
      <c r="L167" s="31">
        <f>SUM(M167:O167)</f>
        <v>950</v>
      </c>
      <c r="M167" s="31">
        <v>376</v>
      </c>
      <c r="N167" s="58">
        <v>574</v>
      </c>
      <c r="O167" s="58">
        <v>0</v>
      </c>
      <c r="P167" s="31">
        <f>SUM(Q167:S167)</f>
        <v>2640</v>
      </c>
      <c r="Q167" s="31">
        <f t="shared" si="346"/>
        <v>1288</v>
      </c>
      <c r="R167" s="31">
        <f t="shared" si="346"/>
        <v>1352</v>
      </c>
      <c r="S167" s="31">
        <f t="shared" si="346"/>
        <v>0</v>
      </c>
      <c r="T167" s="31">
        <f>SUM(U167:W167)</f>
        <v>2747</v>
      </c>
      <c r="U167" s="31">
        <v>1220</v>
      </c>
      <c r="V167" s="58">
        <v>1527</v>
      </c>
      <c r="W167" s="58">
        <v>0</v>
      </c>
      <c r="X167" s="31">
        <f>SUM(Y167:AA167)</f>
        <v>2434</v>
      </c>
      <c r="Y167" s="31">
        <v>1011</v>
      </c>
      <c r="Z167" s="58">
        <v>1423</v>
      </c>
      <c r="AA167" s="58">
        <v>0</v>
      </c>
      <c r="AB167" s="31">
        <f>SUM(AC167:AE167)</f>
        <v>1211</v>
      </c>
      <c r="AC167" s="31">
        <v>638</v>
      </c>
      <c r="AD167" s="58">
        <v>573</v>
      </c>
      <c r="AE167" s="58">
        <v>0</v>
      </c>
      <c r="AF167" s="31">
        <f>SUM(AG167:AI167)</f>
        <v>6392</v>
      </c>
      <c r="AG167" s="31">
        <f t="shared" si="347"/>
        <v>2869</v>
      </c>
      <c r="AH167" s="31">
        <f t="shared" si="347"/>
        <v>3523</v>
      </c>
      <c r="AI167" s="31">
        <f t="shared" si="347"/>
        <v>0</v>
      </c>
      <c r="AJ167" s="31">
        <f>SUM(AK167:AM167)</f>
        <v>966</v>
      </c>
      <c r="AK167" s="31">
        <v>482</v>
      </c>
      <c r="AL167" s="58">
        <v>484</v>
      </c>
      <c r="AM167" s="58">
        <v>0</v>
      </c>
      <c r="AN167" s="31">
        <f>SUM(AO167:AQ167)</f>
        <v>285</v>
      </c>
      <c r="AO167" s="31">
        <v>158</v>
      </c>
      <c r="AP167" s="58">
        <v>127</v>
      </c>
      <c r="AQ167" s="58">
        <v>0</v>
      </c>
      <c r="AR167" s="31">
        <f>SUM(AS167:AU167)</f>
        <v>551</v>
      </c>
      <c r="AS167" s="31">
        <v>287</v>
      </c>
      <c r="AT167" s="58">
        <v>264</v>
      </c>
      <c r="AU167" s="58">
        <v>0</v>
      </c>
      <c r="AV167" s="31">
        <f>SUM(AW167:AY167)</f>
        <v>1802</v>
      </c>
      <c r="AW167" s="31">
        <f t="shared" si="348"/>
        <v>927</v>
      </c>
      <c r="AX167" s="31">
        <f t="shared" si="348"/>
        <v>875</v>
      </c>
      <c r="AY167" s="31">
        <f t="shared" si="348"/>
        <v>0</v>
      </c>
      <c r="AZ167" s="31">
        <f>SUM(BA167:BC167)</f>
        <v>1094</v>
      </c>
      <c r="BA167" s="31">
        <v>499</v>
      </c>
      <c r="BB167" s="58">
        <v>595</v>
      </c>
      <c r="BC167" s="58">
        <v>0</v>
      </c>
      <c r="BD167" s="31">
        <f>SUM(BE167:BG167)</f>
        <v>1399</v>
      </c>
      <c r="BE167" s="31">
        <v>614</v>
      </c>
      <c r="BF167" s="58">
        <v>785</v>
      </c>
      <c r="BG167" s="58">
        <v>0</v>
      </c>
      <c r="BH167" s="31">
        <f>SUM(BI167:BK167)</f>
        <v>709</v>
      </c>
      <c r="BI167" s="31">
        <v>314</v>
      </c>
      <c r="BJ167" s="58">
        <v>395</v>
      </c>
      <c r="BK167" s="58">
        <v>0</v>
      </c>
      <c r="BL167" s="31">
        <f>SUM(BM167:BO167)</f>
        <v>3202</v>
      </c>
      <c r="BM167" s="31">
        <f t="shared" si="349"/>
        <v>1427</v>
      </c>
      <c r="BN167" s="31">
        <f t="shared" si="349"/>
        <v>1775</v>
      </c>
      <c r="BO167" s="31">
        <f t="shared" si="349"/>
        <v>0</v>
      </c>
      <c r="BP167" s="31">
        <f>SUM(BQ167:BS167)</f>
        <v>14036</v>
      </c>
      <c r="BQ167" s="31">
        <f t="shared" si="350"/>
        <v>6511</v>
      </c>
      <c r="BR167" s="31">
        <f t="shared" si="350"/>
        <v>7525</v>
      </c>
      <c r="BS167" s="31">
        <f t="shared" si="350"/>
        <v>0</v>
      </c>
    </row>
    <row r="168" spans="1:181" s="3" customFormat="1" ht="15" customHeight="1" x14ac:dyDescent="0.3">
      <c r="A168" s="35"/>
      <c r="B168" s="33"/>
      <c r="C168" s="34" t="s">
        <v>27</v>
      </c>
      <c r="D168" s="31">
        <f>SUM(E168:G168)</f>
        <v>0</v>
      </c>
      <c r="E168" s="31">
        <v>0</v>
      </c>
      <c r="F168" s="58">
        <v>0</v>
      </c>
      <c r="G168" s="58">
        <v>0</v>
      </c>
      <c r="H168" s="31">
        <f>SUM(I168:K168)</f>
        <v>0</v>
      </c>
      <c r="I168" s="31">
        <v>0</v>
      </c>
      <c r="J168" s="58">
        <v>0</v>
      </c>
      <c r="K168" s="58">
        <v>0</v>
      </c>
      <c r="L168" s="31">
        <f>SUM(M168:O168)</f>
        <v>0</v>
      </c>
      <c r="M168" s="31">
        <v>0</v>
      </c>
      <c r="N168" s="58">
        <v>0</v>
      </c>
      <c r="O168" s="58">
        <v>0</v>
      </c>
      <c r="P168" s="31">
        <f>SUM(Q168:S168)</f>
        <v>0</v>
      </c>
      <c r="Q168" s="31">
        <f t="shared" si="346"/>
        <v>0</v>
      </c>
      <c r="R168" s="31">
        <f t="shared" si="346"/>
        <v>0</v>
      </c>
      <c r="S168" s="31">
        <f t="shared" si="346"/>
        <v>0</v>
      </c>
      <c r="T168" s="31">
        <f>SUM(U168:W168)</f>
        <v>0</v>
      </c>
      <c r="U168" s="31">
        <v>0</v>
      </c>
      <c r="V168" s="58">
        <v>0</v>
      </c>
      <c r="W168" s="58">
        <v>0</v>
      </c>
      <c r="X168" s="31">
        <f>SUM(Y168:AA168)</f>
        <v>0</v>
      </c>
      <c r="Y168" s="31">
        <v>0</v>
      </c>
      <c r="Z168" s="58">
        <v>0</v>
      </c>
      <c r="AA168" s="58">
        <v>0</v>
      </c>
      <c r="AB168" s="31">
        <f>SUM(AC168:AE168)</f>
        <v>0</v>
      </c>
      <c r="AC168" s="31">
        <v>0</v>
      </c>
      <c r="AD168" s="58">
        <v>0</v>
      </c>
      <c r="AE168" s="58">
        <v>0</v>
      </c>
      <c r="AF168" s="31">
        <f>SUM(AG168:AI168)</f>
        <v>0</v>
      </c>
      <c r="AG168" s="31">
        <f t="shared" si="347"/>
        <v>0</v>
      </c>
      <c r="AH168" s="31">
        <f t="shared" si="347"/>
        <v>0</v>
      </c>
      <c r="AI168" s="31">
        <f t="shared" si="347"/>
        <v>0</v>
      </c>
      <c r="AJ168" s="31">
        <f>SUM(AK168:AM168)</f>
        <v>0</v>
      </c>
      <c r="AK168" s="31">
        <v>0</v>
      </c>
      <c r="AL168" s="58">
        <v>0</v>
      </c>
      <c r="AM168" s="58">
        <v>0</v>
      </c>
      <c r="AN168" s="31">
        <f>SUM(AO168:AQ168)</f>
        <v>0</v>
      </c>
      <c r="AO168" s="31">
        <v>0</v>
      </c>
      <c r="AP168" s="58">
        <v>0</v>
      </c>
      <c r="AQ168" s="58">
        <v>0</v>
      </c>
      <c r="AR168" s="31">
        <f>SUM(AS168:AU168)</f>
        <v>0</v>
      </c>
      <c r="AS168" s="31">
        <v>0</v>
      </c>
      <c r="AT168" s="58">
        <v>0</v>
      </c>
      <c r="AU168" s="58">
        <v>0</v>
      </c>
      <c r="AV168" s="31">
        <f>SUM(AW168:AY168)</f>
        <v>0</v>
      </c>
      <c r="AW168" s="31">
        <f t="shared" si="348"/>
        <v>0</v>
      </c>
      <c r="AX168" s="31">
        <f t="shared" si="348"/>
        <v>0</v>
      </c>
      <c r="AY168" s="31">
        <f t="shared" si="348"/>
        <v>0</v>
      </c>
      <c r="AZ168" s="31">
        <f>SUM(BA168:BC168)</f>
        <v>0</v>
      </c>
      <c r="BA168" s="31">
        <v>0</v>
      </c>
      <c r="BB168" s="58">
        <v>0</v>
      </c>
      <c r="BC168" s="58">
        <v>0</v>
      </c>
      <c r="BD168" s="31">
        <f>SUM(BE168:BG168)</f>
        <v>0</v>
      </c>
      <c r="BE168" s="31">
        <v>0</v>
      </c>
      <c r="BF168" s="58">
        <v>0</v>
      </c>
      <c r="BG168" s="58">
        <v>0</v>
      </c>
      <c r="BH168" s="31">
        <f>SUM(BI168:BK168)</f>
        <v>0</v>
      </c>
      <c r="BI168" s="31">
        <v>0</v>
      </c>
      <c r="BJ168" s="58">
        <v>0</v>
      </c>
      <c r="BK168" s="58">
        <v>0</v>
      </c>
      <c r="BL168" s="31">
        <f>SUM(BM168:BO168)</f>
        <v>0</v>
      </c>
      <c r="BM168" s="31">
        <f t="shared" si="349"/>
        <v>0</v>
      </c>
      <c r="BN168" s="31">
        <f t="shared" si="349"/>
        <v>0</v>
      </c>
      <c r="BO168" s="31">
        <f t="shared" si="349"/>
        <v>0</v>
      </c>
      <c r="BP168" s="31">
        <f>SUM(BQ168:BS168)</f>
        <v>0</v>
      </c>
      <c r="BQ168" s="31">
        <f t="shared" si="350"/>
        <v>0</v>
      </c>
      <c r="BR168" s="31">
        <f t="shared" si="350"/>
        <v>0</v>
      </c>
      <c r="BS168" s="31">
        <f t="shared" si="350"/>
        <v>0</v>
      </c>
    </row>
    <row r="169" spans="1:181" s="3" customFormat="1" ht="15" customHeight="1" x14ac:dyDescent="0.3">
      <c r="A169" s="35"/>
      <c r="B169" s="33"/>
      <c r="C169" s="3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1:181" s="3" customFormat="1" ht="15" customHeight="1" x14ac:dyDescent="0.3">
      <c r="A170" s="32"/>
      <c r="B170" s="33" t="s">
        <v>148</v>
      </c>
      <c r="C170" s="34"/>
      <c r="D170" s="31">
        <f t="shared" ref="D170:D171" si="351">SUM(E170:G170)</f>
        <v>126593</v>
      </c>
      <c r="E170" s="31">
        <f>E171+E174+E175</f>
        <v>65184</v>
      </c>
      <c r="F170" s="31">
        <f>F171+F174+F175</f>
        <v>61409</v>
      </c>
      <c r="G170" s="31">
        <f>G171+G174+G175</f>
        <v>0</v>
      </c>
      <c r="H170" s="31">
        <f t="shared" ref="H170:H171" si="352">SUM(I170:K170)</f>
        <v>97535</v>
      </c>
      <c r="I170" s="31">
        <f>I171+I174+I175</f>
        <v>53539</v>
      </c>
      <c r="J170" s="31">
        <f>J171+J174+J175</f>
        <v>43996</v>
      </c>
      <c r="K170" s="31">
        <f>K171+K174+K175</f>
        <v>0</v>
      </c>
      <c r="L170" s="31">
        <f t="shared" ref="L170:L171" si="353">SUM(M170:O170)</f>
        <v>109560</v>
      </c>
      <c r="M170" s="31">
        <f>M171+M174+M175</f>
        <v>55897</v>
      </c>
      <c r="N170" s="31">
        <f>N171+N174+N175</f>
        <v>53663</v>
      </c>
      <c r="O170" s="31">
        <f>O171+O174+O175</f>
        <v>0</v>
      </c>
      <c r="P170" s="31">
        <f t="shared" ref="P170:P171" si="354">SUM(Q170:S170)</f>
        <v>333688</v>
      </c>
      <c r="Q170" s="31">
        <f>Q171+Q174+Q175</f>
        <v>174620</v>
      </c>
      <c r="R170" s="31">
        <f>R171+R174+R175</f>
        <v>159068</v>
      </c>
      <c r="S170" s="31">
        <f>S171+S174+S175</f>
        <v>0</v>
      </c>
      <c r="T170" s="31">
        <f t="shared" ref="T170:T171" si="355">SUM(U170:W170)</f>
        <v>170129</v>
      </c>
      <c r="U170" s="31">
        <f>U171+U174+U175</f>
        <v>92331</v>
      </c>
      <c r="V170" s="31">
        <f>V171+V174+V175</f>
        <v>77798</v>
      </c>
      <c r="W170" s="31">
        <f>W171+W174+W175</f>
        <v>0</v>
      </c>
      <c r="X170" s="31">
        <f t="shared" ref="X170:X171" si="356">SUM(Y170:AA170)</f>
        <v>193640</v>
      </c>
      <c r="Y170" s="31">
        <f>Y171+Y174+Y175</f>
        <v>102894</v>
      </c>
      <c r="Z170" s="31">
        <f>Z171+Z174+Z175</f>
        <v>90746</v>
      </c>
      <c r="AA170" s="31">
        <f>AA171+AA174+AA175</f>
        <v>0</v>
      </c>
      <c r="AB170" s="31">
        <f t="shared" ref="AB170:AB171" si="357">SUM(AC170:AE170)</f>
        <v>127795</v>
      </c>
      <c r="AC170" s="31">
        <f>AC171+AC174+AC175</f>
        <v>66169</v>
      </c>
      <c r="AD170" s="31">
        <f>AD171+AD174+AD175</f>
        <v>61626</v>
      </c>
      <c r="AE170" s="31">
        <f>AE171+AE174+AE175</f>
        <v>0</v>
      </c>
      <c r="AF170" s="31">
        <f t="shared" si="304"/>
        <v>491564</v>
      </c>
      <c r="AG170" s="31">
        <f>AG171+AG174+AG175</f>
        <v>261394</v>
      </c>
      <c r="AH170" s="31">
        <f>AH171+AH174+AH175</f>
        <v>230170</v>
      </c>
      <c r="AI170" s="31">
        <f>AI171+AI174+AI175</f>
        <v>0</v>
      </c>
      <c r="AJ170" s="31">
        <f t="shared" ref="AJ170:AJ171" si="358">SUM(AK170:AM170)</f>
        <v>93441</v>
      </c>
      <c r="AK170" s="31">
        <f>AK171+AK174+AK175</f>
        <v>47941</v>
      </c>
      <c r="AL170" s="31">
        <f>AL171+AL174+AL175</f>
        <v>45500</v>
      </c>
      <c r="AM170" s="31">
        <f>AM171+AM174+AM175</f>
        <v>0</v>
      </c>
      <c r="AN170" s="31">
        <f t="shared" ref="AN170:AN171" si="359">SUM(AO170:AQ170)</f>
        <v>82741</v>
      </c>
      <c r="AO170" s="31">
        <f>AO171+AO174+AO175</f>
        <v>43027</v>
      </c>
      <c r="AP170" s="31">
        <f>AP171+AP174+AP175</f>
        <v>39714</v>
      </c>
      <c r="AQ170" s="31">
        <f>AQ171+AQ174+AQ175</f>
        <v>0</v>
      </c>
      <c r="AR170" s="31">
        <f t="shared" ref="AR170:AR171" si="360">SUM(AS170:AU170)</f>
        <v>95366</v>
      </c>
      <c r="AS170" s="31">
        <f>AS171+AS174+AS175</f>
        <v>49147</v>
      </c>
      <c r="AT170" s="31">
        <f>AT171+AT174+AT175</f>
        <v>46219</v>
      </c>
      <c r="AU170" s="31">
        <f>AU171+AU174+AU175</f>
        <v>0</v>
      </c>
      <c r="AV170" s="31">
        <f t="shared" si="305"/>
        <v>271548</v>
      </c>
      <c r="AW170" s="31">
        <f>AW171+AW174+AW175</f>
        <v>140115</v>
      </c>
      <c r="AX170" s="31">
        <f>AX171+AX174+AX175</f>
        <v>131433</v>
      </c>
      <c r="AY170" s="31">
        <f>AY171+AY174+AY175</f>
        <v>0</v>
      </c>
      <c r="AZ170" s="31">
        <f t="shared" ref="AZ170:AZ171" si="361">SUM(BA170:BC170)</f>
        <v>132674</v>
      </c>
      <c r="BA170" s="31">
        <f>BA171+BA174+BA175</f>
        <v>75105</v>
      </c>
      <c r="BB170" s="31">
        <f>BB171+BB174+BB175</f>
        <v>57569</v>
      </c>
      <c r="BC170" s="31">
        <f>BC171+BC174+BC175</f>
        <v>0</v>
      </c>
      <c r="BD170" s="31">
        <f t="shared" ref="BD170:BD171" si="362">SUM(BE170:BG170)</f>
        <v>125137</v>
      </c>
      <c r="BE170" s="31">
        <f>BE171+BE174+BE175</f>
        <v>60503</v>
      </c>
      <c r="BF170" s="31">
        <f>BF171+BF174+BF175</f>
        <v>64634</v>
      </c>
      <c r="BG170" s="31">
        <f>BG171+BG174+BG175</f>
        <v>0</v>
      </c>
      <c r="BH170" s="31">
        <f t="shared" ref="BH170:BH171" si="363">SUM(BI170:BK170)</f>
        <v>153526</v>
      </c>
      <c r="BI170" s="31">
        <f>BI171+BI174+BI175</f>
        <v>82332</v>
      </c>
      <c r="BJ170" s="31">
        <f>BJ171+BJ174+BJ175</f>
        <v>71194</v>
      </c>
      <c r="BK170" s="31">
        <f>BK171+BK174+BK175</f>
        <v>0</v>
      </c>
      <c r="BL170" s="31">
        <f t="shared" si="306"/>
        <v>411337</v>
      </c>
      <c r="BM170" s="31">
        <f>BM171+BM174+BM175</f>
        <v>217940</v>
      </c>
      <c r="BN170" s="31">
        <f>BN171+BN174+BN175</f>
        <v>193397</v>
      </c>
      <c r="BO170" s="31">
        <f>BO171+BO174+BO175</f>
        <v>0</v>
      </c>
      <c r="BP170" s="31">
        <f t="shared" ref="BP170:BP171" si="364">SUM(BQ170:BS170)</f>
        <v>1508137</v>
      </c>
      <c r="BQ170" s="31">
        <f>BQ171+BQ174+BQ175</f>
        <v>794069</v>
      </c>
      <c r="BR170" s="31">
        <f>BR171+BR174+BR175</f>
        <v>714068</v>
      </c>
      <c r="BS170" s="31">
        <f>BS171+BS174+BS175</f>
        <v>0</v>
      </c>
    </row>
    <row r="171" spans="1:181" s="3" customFormat="1" ht="15" customHeight="1" x14ac:dyDescent="0.3">
      <c r="A171" s="35"/>
      <c r="B171" s="33"/>
      <c r="C171" s="34" t="s">
        <v>149</v>
      </c>
      <c r="D171" s="31">
        <f t="shared" si="351"/>
        <v>92152</v>
      </c>
      <c r="E171" s="31">
        <f>SUM(E172:E173)</f>
        <v>48693</v>
      </c>
      <c r="F171" s="31">
        <f>SUM(F172:F173)</f>
        <v>43459</v>
      </c>
      <c r="G171" s="31">
        <f>SUM(G172:G173)</f>
        <v>0</v>
      </c>
      <c r="H171" s="31">
        <f t="shared" si="352"/>
        <v>72890</v>
      </c>
      <c r="I171" s="31">
        <f>SUM(I172:I173)</f>
        <v>41485</v>
      </c>
      <c r="J171" s="31">
        <f>SUM(J172:J173)</f>
        <v>31405</v>
      </c>
      <c r="K171" s="31">
        <f>SUM(K172:K173)</f>
        <v>0</v>
      </c>
      <c r="L171" s="31">
        <f t="shared" si="353"/>
        <v>79829</v>
      </c>
      <c r="M171" s="31">
        <f>SUM(M172:M173)</f>
        <v>40896</v>
      </c>
      <c r="N171" s="31">
        <f>SUM(N172:N173)</f>
        <v>38933</v>
      </c>
      <c r="O171" s="31">
        <f>SUM(O172:O173)</f>
        <v>0</v>
      </c>
      <c r="P171" s="31">
        <f t="shared" si="354"/>
        <v>244871</v>
      </c>
      <c r="Q171" s="31">
        <f>SUM(Q172:Q173)</f>
        <v>131074</v>
      </c>
      <c r="R171" s="31">
        <f>SUM(R172:R173)</f>
        <v>113797</v>
      </c>
      <c r="S171" s="31">
        <f>SUM(S172:S173)</f>
        <v>0</v>
      </c>
      <c r="T171" s="31">
        <f t="shared" si="355"/>
        <v>120790</v>
      </c>
      <c r="U171" s="31">
        <f>SUM(U172:U173)</f>
        <v>67287</v>
      </c>
      <c r="V171" s="31">
        <f>SUM(V172:V173)</f>
        <v>53503</v>
      </c>
      <c r="W171" s="31">
        <f>SUM(W172:W173)</f>
        <v>0</v>
      </c>
      <c r="X171" s="31">
        <f t="shared" si="356"/>
        <v>139445</v>
      </c>
      <c r="Y171" s="31">
        <f>SUM(Y172:Y173)</f>
        <v>75433</v>
      </c>
      <c r="Z171" s="31">
        <f>SUM(Z172:Z173)</f>
        <v>64012</v>
      </c>
      <c r="AA171" s="31">
        <f>SUM(AA172:AA173)</f>
        <v>0</v>
      </c>
      <c r="AB171" s="31">
        <f t="shared" si="357"/>
        <v>93575</v>
      </c>
      <c r="AC171" s="31">
        <f>SUM(AC172:AC173)</f>
        <v>49046</v>
      </c>
      <c r="AD171" s="31">
        <f>SUM(AD172:AD173)</f>
        <v>44529</v>
      </c>
      <c r="AE171" s="31">
        <f>SUM(AE172:AE173)</f>
        <v>0</v>
      </c>
      <c r="AF171" s="31">
        <f t="shared" si="304"/>
        <v>353810</v>
      </c>
      <c r="AG171" s="31">
        <f>SUM(AG172:AG173)</f>
        <v>191766</v>
      </c>
      <c r="AH171" s="31">
        <f>SUM(AH172:AH173)</f>
        <v>162044</v>
      </c>
      <c r="AI171" s="31">
        <f>SUM(AI172:AI173)</f>
        <v>0</v>
      </c>
      <c r="AJ171" s="31">
        <f t="shared" si="358"/>
        <v>66858</v>
      </c>
      <c r="AK171" s="31">
        <f>SUM(AK172:AK173)</f>
        <v>34698</v>
      </c>
      <c r="AL171" s="31">
        <f>SUM(AL172:AL173)</f>
        <v>32160</v>
      </c>
      <c r="AM171" s="31">
        <f>SUM(AM172:AM173)</f>
        <v>0</v>
      </c>
      <c r="AN171" s="31">
        <f t="shared" si="359"/>
        <v>65394</v>
      </c>
      <c r="AO171" s="31">
        <f>SUM(AO172:AO173)</f>
        <v>34971</v>
      </c>
      <c r="AP171" s="31">
        <f>SUM(AP172:AP173)</f>
        <v>30423</v>
      </c>
      <c r="AQ171" s="31">
        <f>SUM(AQ172:AQ173)</f>
        <v>0</v>
      </c>
      <c r="AR171" s="31">
        <f t="shared" si="360"/>
        <v>66126</v>
      </c>
      <c r="AS171" s="31">
        <f>SUM(AS172:AS173)</f>
        <v>34543</v>
      </c>
      <c r="AT171" s="31">
        <f>SUM(AT172:AT173)</f>
        <v>31583</v>
      </c>
      <c r="AU171" s="31">
        <f>SUM(AU172:AU173)</f>
        <v>0</v>
      </c>
      <c r="AV171" s="31">
        <f t="shared" si="305"/>
        <v>198378</v>
      </c>
      <c r="AW171" s="31">
        <f>SUM(AW172:AW173)</f>
        <v>104212</v>
      </c>
      <c r="AX171" s="31">
        <f>SUM(AX172:AX173)</f>
        <v>94166</v>
      </c>
      <c r="AY171" s="31">
        <f>SUM(AY172:AY173)</f>
        <v>0</v>
      </c>
      <c r="AZ171" s="31">
        <f t="shared" si="361"/>
        <v>89713</v>
      </c>
      <c r="BA171" s="31">
        <f>SUM(BA172:BA173)</f>
        <v>51591</v>
      </c>
      <c r="BB171" s="31">
        <f>SUM(BB172:BB173)</f>
        <v>38122</v>
      </c>
      <c r="BC171" s="31">
        <f>SUM(BC172:BC173)</f>
        <v>0</v>
      </c>
      <c r="BD171" s="31">
        <f t="shared" si="362"/>
        <v>90171</v>
      </c>
      <c r="BE171" s="31">
        <f>SUM(BE172:BE173)</f>
        <v>44616</v>
      </c>
      <c r="BF171" s="31">
        <f>SUM(BF172:BF173)</f>
        <v>45555</v>
      </c>
      <c r="BG171" s="31">
        <f>SUM(BG172:BG173)</f>
        <v>0</v>
      </c>
      <c r="BH171" s="31">
        <f t="shared" si="363"/>
        <v>97589</v>
      </c>
      <c r="BI171" s="31">
        <f>SUM(BI172:BI173)</f>
        <v>51827</v>
      </c>
      <c r="BJ171" s="31">
        <f>SUM(BJ172:BJ173)</f>
        <v>45762</v>
      </c>
      <c r="BK171" s="31">
        <f>SUM(BK172:BK173)</f>
        <v>0</v>
      </c>
      <c r="BL171" s="31">
        <f t="shared" si="306"/>
        <v>277473</v>
      </c>
      <c r="BM171" s="31">
        <f>SUM(BM172:BM173)</f>
        <v>148034</v>
      </c>
      <c r="BN171" s="31">
        <f>SUM(BN172:BN173)</f>
        <v>129439</v>
      </c>
      <c r="BO171" s="31">
        <f>SUM(BO172:BO173)</f>
        <v>0</v>
      </c>
      <c r="BP171" s="31">
        <f t="shared" si="364"/>
        <v>1074532</v>
      </c>
      <c r="BQ171" s="31">
        <f>SUM(BQ172:BQ173)</f>
        <v>575086</v>
      </c>
      <c r="BR171" s="31">
        <f>SUM(BR172:BR173)</f>
        <v>499446</v>
      </c>
      <c r="BS171" s="31">
        <f>SUM(BS172:BS173)</f>
        <v>0</v>
      </c>
    </row>
    <row r="172" spans="1:181" s="3" customFormat="1" ht="15" customHeight="1" x14ac:dyDescent="0.3">
      <c r="A172" s="35"/>
      <c r="B172" s="33"/>
      <c r="C172" s="37" t="s">
        <v>150</v>
      </c>
      <c r="D172" s="31">
        <f>SUM(E172:G172)</f>
        <v>21144</v>
      </c>
      <c r="E172" s="31">
        <v>11046</v>
      </c>
      <c r="F172" s="58">
        <v>10098</v>
      </c>
      <c r="G172" s="58">
        <v>0</v>
      </c>
      <c r="H172" s="31">
        <f>SUM(I172:K172)</f>
        <v>18324</v>
      </c>
      <c r="I172" s="31">
        <v>9463</v>
      </c>
      <c r="J172" s="58">
        <v>8861</v>
      </c>
      <c r="K172" s="58">
        <v>0</v>
      </c>
      <c r="L172" s="31">
        <f>SUM(M172:O172)</f>
        <v>19848</v>
      </c>
      <c r="M172" s="31">
        <v>9939</v>
      </c>
      <c r="N172" s="58">
        <v>9909</v>
      </c>
      <c r="O172" s="58">
        <v>0</v>
      </c>
      <c r="P172" s="31">
        <f>SUM(Q172:S172)</f>
        <v>59316</v>
      </c>
      <c r="Q172" s="31">
        <f t="shared" ref="Q172:S175" si="365">+E172+I172+M172</f>
        <v>30448</v>
      </c>
      <c r="R172" s="31">
        <f t="shared" si="365"/>
        <v>28868</v>
      </c>
      <c r="S172" s="31">
        <f t="shared" si="365"/>
        <v>0</v>
      </c>
      <c r="T172" s="31">
        <f>SUM(U172:W172)</f>
        <v>23111</v>
      </c>
      <c r="U172" s="31">
        <v>12560</v>
      </c>
      <c r="V172" s="58">
        <v>10551</v>
      </c>
      <c r="W172" s="58">
        <v>0</v>
      </c>
      <c r="X172" s="31">
        <f>SUM(Y172:AA172)</f>
        <v>28925</v>
      </c>
      <c r="Y172" s="31">
        <v>15284</v>
      </c>
      <c r="Z172" s="58">
        <v>13641</v>
      </c>
      <c r="AA172" s="58">
        <v>0</v>
      </c>
      <c r="AB172" s="31">
        <f>SUM(AC172:AE172)</f>
        <v>20852</v>
      </c>
      <c r="AC172" s="31">
        <v>10674</v>
      </c>
      <c r="AD172" s="58">
        <v>10178</v>
      </c>
      <c r="AE172" s="58">
        <v>0</v>
      </c>
      <c r="AF172" s="31">
        <f>SUM(AG172:AI172)</f>
        <v>72888</v>
      </c>
      <c r="AG172" s="31">
        <f t="shared" ref="AG172:AI175" si="366">+U172+Y172+AC172</f>
        <v>38518</v>
      </c>
      <c r="AH172" s="31">
        <f t="shared" si="366"/>
        <v>34370</v>
      </c>
      <c r="AI172" s="31">
        <f t="shared" si="366"/>
        <v>0</v>
      </c>
      <c r="AJ172" s="31">
        <f>SUM(AK172:AM172)</f>
        <v>14834</v>
      </c>
      <c r="AK172" s="31">
        <v>7432</v>
      </c>
      <c r="AL172" s="58">
        <v>7402</v>
      </c>
      <c r="AM172" s="58">
        <v>0</v>
      </c>
      <c r="AN172" s="31">
        <f>SUM(AO172:AQ172)</f>
        <v>11665</v>
      </c>
      <c r="AO172" s="31">
        <v>6023</v>
      </c>
      <c r="AP172" s="58">
        <v>5642</v>
      </c>
      <c r="AQ172" s="58">
        <v>0</v>
      </c>
      <c r="AR172" s="31">
        <f>SUM(AS172:AU172)</f>
        <v>18375</v>
      </c>
      <c r="AS172" s="31">
        <v>9066</v>
      </c>
      <c r="AT172" s="58">
        <v>9309</v>
      </c>
      <c r="AU172" s="58">
        <v>0</v>
      </c>
      <c r="AV172" s="31">
        <f>SUM(AW172:AY172)</f>
        <v>44874</v>
      </c>
      <c r="AW172" s="31">
        <f t="shared" ref="AW172:AY175" si="367">+AK172+AO172+AS172</f>
        <v>22521</v>
      </c>
      <c r="AX172" s="31">
        <f t="shared" si="367"/>
        <v>22353</v>
      </c>
      <c r="AY172" s="31">
        <f t="shared" si="367"/>
        <v>0</v>
      </c>
      <c r="AZ172" s="31">
        <f>SUM(BA172:BC172)</f>
        <v>27350</v>
      </c>
      <c r="BA172" s="31">
        <v>14342</v>
      </c>
      <c r="BB172" s="58">
        <v>13008</v>
      </c>
      <c r="BC172" s="58">
        <v>0</v>
      </c>
      <c r="BD172" s="31">
        <f>SUM(BE172:BG172)</f>
        <v>30074</v>
      </c>
      <c r="BE172" s="31">
        <v>15406</v>
      </c>
      <c r="BF172" s="58">
        <v>14668</v>
      </c>
      <c r="BG172" s="58">
        <v>0</v>
      </c>
      <c r="BH172" s="31">
        <f>SUM(BI172:BK172)</f>
        <v>29058</v>
      </c>
      <c r="BI172" s="31">
        <v>14720</v>
      </c>
      <c r="BJ172" s="58">
        <v>14338</v>
      </c>
      <c r="BK172" s="58">
        <v>0</v>
      </c>
      <c r="BL172" s="31">
        <f>SUM(BM172:BO172)</f>
        <v>86482</v>
      </c>
      <c r="BM172" s="31">
        <f t="shared" ref="BM172:BO175" si="368">+BA172+BE172+BI172</f>
        <v>44468</v>
      </c>
      <c r="BN172" s="31">
        <f t="shared" si="368"/>
        <v>42014</v>
      </c>
      <c r="BO172" s="31">
        <f t="shared" si="368"/>
        <v>0</v>
      </c>
      <c r="BP172" s="31">
        <f>SUM(BQ172:BS172)</f>
        <v>263560</v>
      </c>
      <c r="BQ172" s="31">
        <f t="shared" ref="BQ172:BS175" si="369">+Q172+AG172+AW172+BM172</f>
        <v>135955</v>
      </c>
      <c r="BR172" s="31">
        <f t="shared" si="369"/>
        <v>127605</v>
      </c>
      <c r="BS172" s="31">
        <f t="shared" si="369"/>
        <v>0</v>
      </c>
    </row>
    <row r="173" spans="1:181" s="3" customFormat="1" ht="15" customHeight="1" x14ac:dyDescent="0.3">
      <c r="A173" s="35"/>
      <c r="B173" s="33"/>
      <c r="C173" s="37" t="s">
        <v>151</v>
      </c>
      <c r="D173" s="31">
        <f>SUM(E173:G173)</f>
        <v>71008</v>
      </c>
      <c r="E173" s="31">
        <v>37647</v>
      </c>
      <c r="F173" s="58">
        <v>33361</v>
      </c>
      <c r="G173" s="58">
        <v>0</v>
      </c>
      <c r="H173" s="31">
        <f>SUM(I173:K173)</f>
        <v>54566</v>
      </c>
      <c r="I173" s="31">
        <v>32022</v>
      </c>
      <c r="J173" s="58">
        <v>22544</v>
      </c>
      <c r="K173" s="58">
        <v>0</v>
      </c>
      <c r="L173" s="31">
        <f>SUM(M173:O173)</f>
        <v>59981</v>
      </c>
      <c r="M173" s="31">
        <v>30957</v>
      </c>
      <c r="N173" s="58">
        <v>29024</v>
      </c>
      <c r="O173" s="58">
        <v>0</v>
      </c>
      <c r="P173" s="31">
        <f>SUM(Q173:S173)</f>
        <v>185555</v>
      </c>
      <c r="Q173" s="31">
        <f t="shared" si="365"/>
        <v>100626</v>
      </c>
      <c r="R173" s="31">
        <f t="shared" si="365"/>
        <v>84929</v>
      </c>
      <c r="S173" s="31">
        <f t="shared" si="365"/>
        <v>0</v>
      </c>
      <c r="T173" s="31">
        <f>SUM(U173:W173)</f>
        <v>97679</v>
      </c>
      <c r="U173" s="31">
        <v>54727</v>
      </c>
      <c r="V173" s="58">
        <v>42952</v>
      </c>
      <c r="W173" s="58">
        <v>0</v>
      </c>
      <c r="X173" s="31">
        <f>SUM(Y173:AA173)</f>
        <v>110520</v>
      </c>
      <c r="Y173" s="31">
        <v>60149</v>
      </c>
      <c r="Z173" s="58">
        <v>50371</v>
      </c>
      <c r="AA173" s="58">
        <v>0</v>
      </c>
      <c r="AB173" s="31">
        <f>SUM(AC173:AE173)</f>
        <v>72723</v>
      </c>
      <c r="AC173" s="31">
        <v>38372</v>
      </c>
      <c r="AD173" s="58">
        <v>34351</v>
      </c>
      <c r="AE173" s="58">
        <v>0</v>
      </c>
      <c r="AF173" s="31">
        <f>SUM(AG173:AI173)</f>
        <v>280922</v>
      </c>
      <c r="AG173" s="31">
        <f t="shared" si="366"/>
        <v>153248</v>
      </c>
      <c r="AH173" s="31">
        <f t="shared" si="366"/>
        <v>127674</v>
      </c>
      <c r="AI173" s="31">
        <f t="shared" si="366"/>
        <v>0</v>
      </c>
      <c r="AJ173" s="31">
        <f>SUM(AK173:AM173)</f>
        <v>52024</v>
      </c>
      <c r="AK173" s="31">
        <v>27266</v>
      </c>
      <c r="AL173" s="58">
        <v>24758</v>
      </c>
      <c r="AM173" s="58">
        <v>0</v>
      </c>
      <c r="AN173" s="31">
        <f>SUM(AO173:AQ173)</f>
        <v>53729</v>
      </c>
      <c r="AO173" s="31">
        <v>28948</v>
      </c>
      <c r="AP173" s="58">
        <v>24781</v>
      </c>
      <c r="AQ173" s="58">
        <v>0</v>
      </c>
      <c r="AR173" s="31">
        <f>SUM(AS173:AU173)</f>
        <v>47751</v>
      </c>
      <c r="AS173" s="31">
        <v>25477</v>
      </c>
      <c r="AT173" s="58">
        <v>22274</v>
      </c>
      <c r="AU173" s="58">
        <v>0</v>
      </c>
      <c r="AV173" s="31">
        <f>SUM(AW173:AY173)</f>
        <v>153504</v>
      </c>
      <c r="AW173" s="31">
        <f t="shared" si="367"/>
        <v>81691</v>
      </c>
      <c r="AX173" s="31">
        <f t="shared" si="367"/>
        <v>71813</v>
      </c>
      <c r="AY173" s="31">
        <f t="shared" si="367"/>
        <v>0</v>
      </c>
      <c r="AZ173" s="31">
        <f>SUM(BA173:BC173)</f>
        <v>62363</v>
      </c>
      <c r="BA173" s="31">
        <v>37249</v>
      </c>
      <c r="BB173" s="58">
        <v>25114</v>
      </c>
      <c r="BC173" s="58">
        <v>0</v>
      </c>
      <c r="BD173" s="31">
        <f>SUM(BE173:BG173)</f>
        <v>60097</v>
      </c>
      <c r="BE173" s="31">
        <v>29210</v>
      </c>
      <c r="BF173" s="58">
        <v>30887</v>
      </c>
      <c r="BG173" s="58">
        <v>0</v>
      </c>
      <c r="BH173" s="31">
        <f>SUM(BI173:BK173)</f>
        <v>68531</v>
      </c>
      <c r="BI173" s="31">
        <v>37107</v>
      </c>
      <c r="BJ173" s="58">
        <v>31424</v>
      </c>
      <c r="BK173" s="58">
        <v>0</v>
      </c>
      <c r="BL173" s="31">
        <f>SUM(BM173:BO173)</f>
        <v>190991</v>
      </c>
      <c r="BM173" s="31">
        <f t="shared" si="368"/>
        <v>103566</v>
      </c>
      <c r="BN173" s="31">
        <f t="shared" si="368"/>
        <v>87425</v>
      </c>
      <c r="BO173" s="31">
        <f t="shared" si="368"/>
        <v>0</v>
      </c>
      <c r="BP173" s="31">
        <f>SUM(BQ173:BS173)</f>
        <v>810972</v>
      </c>
      <c r="BQ173" s="31">
        <f t="shared" si="369"/>
        <v>439131</v>
      </c>
      <c r="BR173" s="31">
        <f t="shared" si="369"/>
        <v>371841</v>
      </c>
      <c r="BS173" s="31">
        <f t="shared" si="369"/>
        <v>0</v>
      </c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</row>
    <row r="174" spans="1:181" s="3" customFormat="1" ht="15" customHeight="1" x14ac:dyDescent="0.3">
      <c r="A174" s="35"/>
      <c r="B174" s="33"/>
      <c r="C174" s="34" t="s">
        <v>56</v>
      </c>
      <c r="D174" s="31">
        <f>SUM(E174:G174)</f>
        <v>34441</v>
      </c>
      <c r="E174" s="31">
        <v>16491</v>
      </c>
      <c r="F174" s="58">
        <v>17950</v>
      </c>
      <c r="G174" s="58">
        <v>0</v>
      </c>
      <c r="H174" s="31">
        <f>SUM(I174:K174)</f>
        <v>24645</v>
      </c>
      <c r="I174" s="31">
        <v>12054</v>
      </c>
      <c r="J174" s="58">
        <v>12591</v>
      </c>
      <c r="K174" s="58">
        <v>0</v>
      </c>
      <c r="L174" s="31">
        <f>SUM(M174:O174)</f>
        <v>29731</v>
      </c>
      <c r="M174" s="31">
        <v>15001</v>
      </c>
      <c r="N174" s="58">
        <v>14730</v>
      </c>
      <c r="O174" s="58">
        <v>0</v>
      </c>
      <c r="P174" s="31">
        <f>SUM(Q174:S174)</f>
        <v>88817</v>
      </c>
      <c r="Q174" s="31">
        <f t="shared" si="365"/>
        <v>43546</v>
      </c>
      <c r="R174" s="31">
        <f t="shared" si="365"/>
        <v>45271</v>
      </c>
      <c r="S174" s="31">
        <f t="shared" si="365"/>
        <v>0</v>
      </c>
      <c r="T174" s="31">
        <f>SUM(U174:W174)</f>
        <v>49339</v>
      </c>
      <c r="U174" s="31">
        <v>25044</v>
      </c>
      <c r="V174" s="58">
        <v>24295</v>
      </c>
      <c r="W174" s="58">
        <v>0</v>
      </c>
      <c r="X174" s="31">
        <f>SUM(Y174:AA174)</f>
        <v>54195</v>
      </c>
      <c r="Y174" s="31">
        <v>27461</v>
      </c>
      <c r="Z174" s="58">
        <v>26734</v>
      </c>
      <c r="AA174" s="58">
        <v>0</v>
      </c>
      <c r="AB174" s="31">
        <f>SUM(AC174:AE174)</f>
        <v>34220</v>
      </c>
      <c r="AC174" s="31">
        <v>17123</v>
      </c>
      <c r="AD174" s="58">
        <v>17097</v>
      </c>
      <c r="AE174" s="58">
        <v>0</v>
      </c>
      <c r="AF174" s="31">
        <f>SUM(AG174:AI174)</f>
        <v>137754</v>
      </c>
      <c r="AG174" s="31">
        <f t="shared" si="366"/>
        <v>69628</v>
      </c>
      <c r="AH174" s="31">
        <f t="shared" si="366"/>
        <v>68126</v>
      </c>
      <c r="AI174" s="31">
        <f t="shared" si="366"/>
        <v>0</v>
      </c>
      <c r="AJ174" s="31">
        <f>SUM(AK174:AM174)</f>
        <v>26583</v>
      </c>
      <c r="AK174" s="31">
        <v>13243</v>
      </c>
      <c r="AL174" s="58">
        <v>13340</v>
      </c>
      <c r="AM174" s="58">
        <v>0</v>
      </c>
      <c r="AN174" s="31">
        <f>SUM(AO174:AQ174)</f>
        <v>17347</v>
      </c>
      <c r="AO174" s="31">
        <v>8056</v>
      </c>
      <c r="AP174" s="58">
        <v>9291</v>
      </c>
      <c r="AQ174" s="58">
        <v>0</v>
      </c>
      <c r="AR174" s="31">
        <f>SUM(AS174:AU174)</f>
        <v>29240</v>
      </c>
      <c r="AS174" s="31">
        <v>14604</v>
      </c>
      <c r="AT174" s="58">
        <v>14636</v>
      </c>
      <c r="AU174" s="58">
        <v>0</v>
      </c>
      <c r="AV174" s="31">
        <f>SUM(AW174:AY174)</f>
        <v>73170</v>
      </c>
      <c r="AW174" s="31">
        <f t="shared" si="367"/>
        <v>35903</v>
      </c>
      <c r="AX174" s="31">
        <f t="shared" si="367"/>
        <v>37267</v>
      </c>
      <c r="AY174" s="31">
        <f t="shared" si="367"/>
        <v>0</v>
      </c>
      <c r="AZ174" s="31">
        <f>SUM(BA174:BC174)</f>
        <v>42961</v>
      </c>
      <c r="BA174" s="31">
        <v>23514</v>
      </c>
      <c r="BB174" s="58">
        <v>19447</v>
      </c>
      <c r="BC174" s="58">
        <v>0</v>
      </c>
      <c r="BD174" s="31">
        <f>SUM(BE174:BG174)</f>
        <v>34966</v>
      </c>
      <c r="BE174" s="31">
        <v>15887</v>
      </c>
      <c r="BF174" s="58">
        <v>19079</v>
      </c>
      <c r="BG174" s="58">
        <v>0</v>
      </c>
      <c r="BH174" s="31">
        <f>SUM(BI174:BK174)</f>
        <v>55937</v>
      </c>
      <c r="BI174" s="31">
        <v>30505</v>
      </c>
      <c r="BJ174" s="58">
        <v>25432</v>
      </c>
      <c r="BK174" s="58">
        <v>0</v>
      </c>
      <c r="BL174" s="31">
        <f>SUM(BM174:BO174)</f>
        <v>133864</v>
      </c>
      <c r="BM174" s="31">
        <f t="shared" si="368"/>
        <v>69906</v>
      </c>
      <c r="BN174" s="31">
        <f t="shared" si="368"/>
        <v>63958</v>
      </c>
      <c r="BO174" s="31">
        <f t="shared" si="368"/>
        <v>0</v>
      </c>
      <c r="BP174" s="31">
        <f>SUM(BQ174:BS174)</f>
        <v>433605</v>
      </c>
      <c r="BQ174" s="31">
        <f t="shared" si="369"/>
        <v>218983</v>
      </c>
      <c r="BR174" s="31">
        <f t="shared" si="369"/>
        <v>214622</v>
      </c>
      <c r="BS174" s="31">
        <f t="shared" si="369"/>
        <v>0</v>
      </c>
    </row>
    <row r="175" spans="1:181" s="3" customFormat="1" ht="15" customHeight="1" x14ac:dyDescent="0.3">
      <c r="A175" s="35"/>
      <c r="B175" s="33"/>
      <c r="C175" s="34" t="s">
        <v>27</v>
      </c>
      <c r="D175" s="31">
        <f>SUM(E175:G175)</f>
        <v>0</v>
      </c>
      <c r="E175" s="31">
        <v>0</v>
      </c>
      <c r="F175" s="58">
        <v>0</v>
      </c>
      <c r="G175" s="58">
        <v>0</v>
      </c>
      <c r="H175" s="31">
        <f>SUM(I175:K175)</f>
        <v>0</v>
      </c>
      <c r="I175" s="31">
        <v>0</v>
      </c>
      <c r="J175" s="58">
        <v>0</v>
      </c>
      <c r="K175" s="58">
        <v>0</v>
      </c>
      <c r="L175" s="31">
        <f>SUM(M175:O175)</f>
        <v>0</v>
      </c>
      <c r="M175" s="31">
        <v>0</v>
      </c>
      <c r="N175" s="58">
        <v>0</v>
      </c>
      <c r="O175" s="58">
        <v>0</v>
      </c>
      <c r="P175" s="31">
        <f>SUM(Q175:S175)</f>
        <v>0</v>
      </c>
      <c r="Q175" s="31">
        <f t="shared" si="365"/>
        <v>0</v>
      </c>
      <c r="R175" s="31">
        <f t="shared" si="365"/>
        <v>0</v>
      </c>
      <c r="S175" s="31">
        <f t="shared" si="365"/>
        <v>0</v>
      </c>
      <c r="T175" s="31">
        <f>SUM(U175:W175)</f>
        <v>0</v>
      </c>
      <c r="U175" s="31">
        <v>0</v>
      </c>
      <c r="V175" s="58">
        <v>0</v>
      </c>
      <c r="W175" s="58">
        <v>0</v>
      </c>
      <c r="X175" s="31">
        <f>SUM(Y175:AA175)</f>
        <v>0</v>
      </c>
      <c r="Y175" s="31">
        <v>0</v>
      </c>
      <c r="Z175" s="58">
        <v>0</v>
      </c>
      <c r="AA175" s="58">
        <v>0</v>
      </c>
      <c r="AB175" s="31">
        <f>SUM(AC175:AE175)</f>
        <v>0</v>
      </c>
      <c r="AC175" s="31">
        <v>0</v>
      </c>
      <c r="AD175" s="58">
        <v>0</v>
      </c>
      <c r="AE175" s="58">
        <v>0</v>
      </c>
      <c r="AF175" s="31">
        <f>SUM(AG175:AI175)</f>
        <v>0</v>
      </c>
      <c r="AG175" s="31">
        <f t="shared" si="366"/>
        <v>0</v>
      </c>
      <c r="AH175" s="31">
        <f t="shared" si="366"/>
        <v>0</v>
      </c>
      <c r="AI175" s="31">
        <f t="shared" si="366"/>
        <v>0</v>
      </c>
      <c r="AJ175" s="31">
        <f>SUM(AK175:AM175)</f>
        <v>0</v>
      </c>
      <c r="AK175" s="31">
        <v>0</v>
      </c>
      <c r="AL175" s="58">
        <v>0</v>
      </c>
      <c r="AM175" s="58">
        <v>0</v>
      </c>
      <c r="AN175" s="31">
        <f>SUM(AO175:AQ175)</f>
        <v>0</v>
      </c>
      <c r="AO175" s="31">
        <v>0</v>
      </c>
      <c r="AP175" s="58">
        <v>0</v>
      </c>
      <c r="AQ175" s="58">
        <v>0</v>
      </c>
      <c r="AR175" s="31">
        <f>SUM(AS175:AU175)</f>
        <v>0</v>
      </c>
      <c r="AS175" s="31">
        <v>0</v>
      </c>
      <c r="AT175" s="58">
        <v>0</v>
      </c>
      <c r="AU175" s="58">
        <v>0</v>
      </c>
      <c r="AV175" s="31">
        <f>SUM(AW175:AY175)</f>
        <v>0</v>
      </c>
      <c r="AW175" s="31">
        <f t="shared" si="367"/>
        <v>0</v>
      </c>
      <c r="AX175" s="31">
        <f t="shared" si="367"/>
        <v>0</v>
      </c>
      <c r="AY175" s="31">
        <f t="shared" si="367"/>
        <v>0</v>
      </c>
      <c r="AZ175" s="31">
        <f>SUM(BA175:BC175)</f>
        <v>0</v>
      </c>
      <c r="BA175" s="31">
        <v>0</v>
      </c>
      <c r="BB175" s="58">
        <v>0</v>
      </c>
      <c r="BC175" s="58">
        <v>0</v>
      </c>
      <c r="BD175" s="31">
        <f>SUM(BE175:BG175)</f>
        <v>0</v>
      </c>
      <c r="BE175" s="31">
        <v>0</v>
      </c>
      <c r="BF175" s="58">
        <v>0</v>
      </c>
      <c r="BG175" s="58">
        <v>0</v>
      </c>
      <c r="BH175" s="31">
        <f>SUM(BI175:BK175)</f>
        <v>0</v>
      </c>
      <c r="BI175" s="31">
        <v>0</v>
      </c>
      <c r="BJ175" s="58">
        <v>0</v>
      </c>
      <c r="BK175" s="58">
        <v>0</v>
      </c>
      <c r="BL175" s="31">
        <f>SUM(BM175:BO175)</f>
        <v>0</v>
      </c>
      <c r="BM175" s="31">
        <f t="shared" si="368"/>
        <v>0</v>
      </c>
      <c r="BN175" s="31">
        <f t="shared" si="368"/>
        <v>0</v>
      </c>
      <c r="BO175" s="31">
        <f t="shared" si="368"/>
        <v>0</v>
      </c>
      <c r="BP175" s="31">
        <f>SUM(BQ175:BS175)</f>
        <v>0</v>
      </c>
      <c r="BQ175" s="31">
        <f t="shared" si="369"/>
        <v>0</v>
      </c>
      <c r="BR175" s="31">
        <f t="shared" si="369"/>
        <v>0</v>
      </c>
      <c r="BS175" s="31">
        <f t="shared" si="369"/>
        <v>0</v>
      </c>
    </row>
    <row r="176" spans="1:181" s="3" customFormat="1" ht="15" customHeight="1" x14ac:dyDescent="0.3">
      <c r="A176" s="35"/>
      <c r="B176" s="33"/>
      <c r="C176" s="3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1:71" s="3" customFormat="1" ht="15" customHeight="1" x14ac:dyDescent="0.3">
      <c r="A177" s="32" t="s">
        <v>152</v>
      </c>
      <c r="B177" s="33"/>
      <c r="C177" s="34"/>
      <c r="D177" s="31">
        <f>SUM(E177:G177)</f>
        <v>2570485</v>
      </c>
      <c r="E177" s="31">
        <f>E179+E194+E220+E238+E255+E279</f>
        <v>1284316</v>
      </c>
      <c r="F177" s="31">
        <f>F179+F194+F220+F238+F255+F279</f>
        <v>1284744</v>
      </c>
      <c r="G177" s="31">
        <f>G179+G194+G220+G238+G255+G279</f>
        <v>1425</v>
      </c>
      <c r="H177" s="31">
        <f>SUM(I177:K177)</f>
        <v>2102669</v>
      </c>
      <c r="I177" s="31">
        <f>I179+I194+I220+I238+I255+I279</f>
        <v>1065696</v>
      </c>
      <c r="J177" s="31">
        <f>J179+J194+J220+J238+J255+J279</f>
        <v>1036973</v>
      </c>
      <c r="K177" s="31">
        <f>K179+K194+K220+K238+K255+K279</f>
        <v>0</v>
      </c>
      <c r="L177" s="31">
        <f>SUM(M177:O177)</f>
        <v>2278263</v>
      </c>
      <c r="M177" s="31">
        <f>M179+M194+M220+M238+M255+M279</f>
        <v>1169453</v>
      </c>
      <c r="N177" s="31">
        <f>N179+N194+N220+N238+N255+N279</f>
        <v>1107076</v>
      </c>
      <c r="O177" s="31">
        <f>O179+O194+O220+O238+O255+O279</f>
        <v>1734</v>
      </c>
      <c r="P177" s="31">
        <f>SUM(Q177:S177)</f>
        <v>6951417</v>
      </c>
      <c r="Q177" s="31">
        <f>Q179+Q194+Q220+Q238+Q255+Q279</f>
        <v>3519465</v>
      </c>
      <c r="R177" s="31">
        <f>R179+R194+R220+R238+R255+R279</f>
        <v>3428793</v>
      </c>
      <c r="S177" s="31">
        <f>S179+S194+S220+S238+S255+S279</f>
        <v>3159</v>
      </c>
      <c r="T177" s="31">
        <f>SUM(U177:W177)</f>
        <v>3395021</v>
      </c>
      <c r="U177" s="31">
        <f>U179+U194+U220+U238+U255+U279</f>
        <v>1751570</v>
      </c>
      <c r="V177" s="31">
        <f>V179+V194+V220+V238+V255+V279</f>
        <v>1633389</v>
      </c>
      <c r="W177" s="31">
        <f>W179+W194+W220+W238+W255+W279</f>
        <v>10062</v>
      </c>
      <c r="X177" s="31">
        <f>SUM(Y177:AA177)</f>
        <v>4156089</v>
      </c>
      <c r="Y177" s="31">
        <f>Y179+Y194+Y220+Y238+Y255+Y279</f>
        <v>2124860</v>
      </c>
      <c r="Z177" s="31">
        <f>Z179+Z194+Z220+Z238+Z255+Z279</f>
        <v>2031229</v>
      </c>
      <c r="AA177" s="31">
        <f>AA179+AA194+AA220+AA238+AA255+AA279</f>
        <v>0</v>
      </c>
      <c r="AB177" s="31">
        <f>SUM(AC177:AE177)</f>
        <v>2818101</v>
      </c>
      <c r="AC177" s="31">
        <f>AC179+AC194+AC220+AC238+AC255+AC279</f>
        <v>1408090</v>
      </c>
      <c r="AD177" s="31">
        <f>AD179+AD194+AD220+AD238+AD255+AD279</f>
        <v>1410011</v>
      </c>
      <c r="AE177" s="31">
        <f>AE179+AE194+AE220+AE238+AE255+AE279</f>
        <v>0</v>
      </c>
      <c r="AF177" s="31">
        <f t="shared" si="304"/>
        <v>10369211</v>
      </c>
      <c r="AG177" s="31">
        <f>AG179+AG194+AG220+AG238+AG255+AG279</f>
        <v>5284520</v>
      </c>
      <c r="AH177" s="31">
        <f>AH179+AH194+AH220+AH238+AH255+AH279</f>
        <v>5074629</v>
      </c>
      <c r="AI177" s="31">
        <f>AI179+AI194+AI220+AI238+AI255+AI279</f>
        <v>10062</v>
      </c>
      <c r="AJ177" s="31">
        <f>SUM(AK177:AM177)</f>
        <v>2330715</v>
      </c>
      <c r="AK177" s="31">
        <f>AK179+AK194+AK220+AK238+AK255+AK279</f>
        <v>1175294</v>
      </c>
      <c r="AL177" s="31">
        <f>AL179+AL194+AL220+AL238+AL255+AL279</f>
        <v>1155421</v>
      </c>
      <c r="AM177" s="31">
        <f>AM179+AM194+AM220+AM238+AM255+AM279</f>
        <v>0</v>
      </c>
      <c r="AN177" s="31">
        <f>SUM(AO177:AQ177)</f>
        <v>2323775</v>
      </c>
      <c r="AO177" s="31">
        <f>AO179+AO194+AO220+AO238+AO255+AO279</f>
        <v>1172854</v>
      </c>
      <c r="AP177" s="31">
        <f>AP179+AP194+AP220+AP238+AP255+AP279</f>
        <v>1150921</v>
      </c>
      <c r="AQ177" s="31">
        <f>AQ179+AQ194+AQ220+AQ238+AQ255+AQ279</f>
        <v>0</v>
      </c>
      <c r="AR177" s="31">
        <f>SUM(AS177:AU177)</f>
        <v>2288535</v>
      </c>
      <c r="AS177" s="31">
        <f>AS179+AS194+AS220+AS238+AS255+AS279</f>
        <v>1148431</v>
      </c>
      <c r="AT177" s="31">
        <f>AT179+AT194+AT220+AT238+AT255+AT279</f>
        <v>1140104</v>
      </c>
      <c r="AU177" s="31">
        <f>AU179+AU194+AU220+AU238+AU255+AU279</f>
        <v>0</v>
      </c>
      <c r="AV177" s="31">
        <f t="shared" si="305"/>
        <v>6943025</v>
      </c>
      <c r="AW177" s="31">
        <f>AW179+AW194+AW220+AW238+AW255+AW279</f>
        <v>3496579</v>
      </c>
      <c r="AX177" s="31">
        <f>AX179+AX194+AX220+AX238+AX255+AX279</f>
        <v>3446446</v>
      </c>
      <c r="AY177" s="31">
        <f>AY179+AY194+AY220+AY238+AY255+AY279</f>
        <v>0</v>
      </c>
      <c r="AZ177" s="31">
        <f>SUM(BA177:BC177)</f>
        <v>2557102</v>
      </c>
      <c r="BA177" s="31">
        <f>BA179+BA194+BA220+BA238+BA255+BA279</f>
        <v>1305064</v>
      </c>
      <c r="BB177" s="31">
        <f>BB179+BB194+BB220+BB238+BB255+BB279</f>
        <v>1250716</v>
      </c>
      <c r="BC177" s="31">
        <f>BC179+BC194+BC220+BC238+BC255+BC279</f>
        <v>1322</v>
      </c>
      <c r="BD177" s="31">
        <f>SUM(BE177:BG177)</f>
        <v>2470417</v>
      </c>
      <c r="BE177" s="31">
        <f>BE179+BE194+BE220+BE238+BE255+BE279</f>
        <v>1225049</v>
      </c>
      <c r="BF177" s="31">
        <f>BF179+BF194+BF220+BF238+BF255+BF279</f>
        <v>1245072</v>
      </c>
      <c r="BG177" s="31">
        <f>BG179+BG194+BG220+BG238+BG255+BG279</f>
        <v>296</v>
      </c>
      <c r="BH177" s="31">
        <f>SUM(BI177:BK177)</f>
        <v>2970275</v>
      </c>
      <c r="BI177" s="31">
        <f>BI179+BI194+BI220+BI238+BI255+BI279</f>
        <v>1552453</v>
      </c>
      <c r="BJ177" s="31">
        <f>BJ179+BJ194+BJ220+BJ238+BJ255+BJ279</f>
        <v>1417822</v>
      </c>
      <c r="BK177" s="31">
        <f>BK179+BK194+BK220+BK238+BK255+BK279</f>
        <v>0</v>
      </c>
      <c r="BL177" s="31">
        <f t="shared" si="306"/>
        <v>7997794</v>
      </c>
      <c r="BM177" s="31">
        <f>BM179+BM194+BM220+BM238+BM255+BM279</f>
        <v>4082566</v>
      </c>
      <c r="BN177" s="31">
        <f>BN179+BN194+BN220+BN238+BN255+BN279</f>
        <v>3913610</v>
      </c>
      <c r="BO177" s="31">
        <f>BO179+BO194+BO220+BO238+BO255+BO279</f>
        <v>1618</v>
      </c>
      <c r="BP177" s="31">
        <f>SUM(BQ177:BS177)</f>
        <v>32261447</v>
      </c>
      <c r="BQ177" s="31">
        <f>BQ179+BQ194+BQ220+BQ238+BQ255+BQ279</f>
        <v>16383130</v>
      </c>
      <c r="BR177" s="31">
        <f>BR179+BR194+BR220+BR238+BR255+BR279</f>
        <v>15863478</v>
      </c>
      <c r="BS177" s="31">
        <f>BS179+BS194+BS220+BS238+BS255+BS279</f>
        <v>14839</v>
      </c>
    </row>
    <row r="178" spans="1:71" s="3" customFormat="1" ht="15" customHeight="1" x14ac:dyDescent="0.3">
      <c r="A178" s="32"/>
      <c r="B178" s="33"/>
      <c r="C178" s="34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1:71" s="3" customFormat="1" ht="15" customHeight="1" x14ac:dyDescent="0.3">
      <c r="A179" s="32"/>
      <c r="B179" s="33" t="s">
        <v>153</v>
      </c>
      <c r="C179" s="34"/>
      <c r="D179" s="31">
        <f t="shared" ref="D179:D184" si="370">SUM(E179:G179)</f>
        <v>489228</v>
      </c>
      <c r="E179" s="31">
        <f>E180+E184+E187+E191+E192</f>
        <v>241414</v>
      </c>
      <c r="F179" s="31">
        <f>F180+F184+F187+F191+F192</f>
        <v>247814</v>
      </c>
      <c r="G179" s="31">
        <f>G180+G184+G187+G191+G192</f>
        <v>0</v>
      </c>
      <c r="H179" s="31">
        <f t="shared" ref="H179:H184" si="371">SUM(I179:K179)</f>
        <v>435896</v>
      </c>
      <c r="I179" s="31">
        <f>I180+I184+I187+I191+I192</f>
        <v>228608</v>
      </c>
      <c r="J179" s="31">
        <f>J180+J184+J187+J191+J192</f>
        <v>207288</v>
      </c>
      <c r="K179" s="31">
        <f>K180+K184+K187+K191+K192</f>
        <v>0</v>
      </c>
      <c r="L179" s="31">
        <f t="shared" ref="L179:L184" si="372">SUM(M179:O179)</f>
        <v>481291</v>
      </c>
      <c r="M179" s="31">
        <f>M180+M184+M187+M191+M192</f>
        <v>254695</v>
      </c>
      <c r="N179" s="31">
        <f>N180+N184+N187+N191+N192</f>
        <v>226596</v>
      </c>
      <c r="O179" s="31">
        <f>O180+O184+O187+O191+O192</f>
        <v>0</v>
      </c>
      <c r="P179" s="31">
        <f t="shared" ref="P179:P184" si="373">SUM(Q179:S179)</f>
        <v>1406415</v>
      </c>
      <c r="Q179" s="31">
        <f>Q180+Q184+Q187+Q191+Q192</f>
        <v>724717</v>
      </c>
      <c r="R179" s="31">
        <f>R180+R184+R187+R191+R192</f>
        <v>681698</v>
      </c>
      <c r="S179" s="31">
        <f>S180+S184+S187+S191+S192</f>
        <v>0</v>
      </c>
      <c r="T179" s="31">
        <f t="shared" ref="T179:T184" si="374">SUM(U179:W179)</f>
        <v>657243</v>
      </c>
      <c r="U179" s="31">
        <f>U180+U184+U187+U191+U192</f>
        <v>342123</v>
      </c>
      <c r="V179" s="31">
        <f>V180+V184+V187+V191+V192</f>
        <v>315120</v>
      </c>
      <c r="W179" s="31">
        <f>W180+W184+W187+W191+W192</f>
        <v>0</v>
      </c>
      <c r="X179" s="31">
        <f t="shared" ref="X179:X184" si="375">SUM(Y179:AA179)</f>
        <v>755717</v>
      </c>
      <c r="Y179" s="31">
        <f>Y180+Y184+Y187+Y191+Y192</f>
        <v>401790</v>
      </c>
      <c r="Z179" s="31">
        <f>Z180+Z184+Z187+Z191+Z192</f>
        <v>353927</v>
      </c>
      <c r="AA179" s="31">
        <f>AA180+AA184+AA187+AA191+AA192</f>
        <v>0</v>
      </c>
      <c r="AB179" s="31">
        <f t="shared" ref="AB179:AB184" si="376">SUM(AC179:AE179)</f>
        <v>619207</v>
      </c>
      <c r="AC179" s="31">
        <f>AC180+AC184+AC187+AC191+AC192</f>
        <v>330650</v>
      </c>
      <c r="AD179" s="31">
        <f>AD180+AD184+AD187+AD191+AD192</f>
        <v>288557</v>
      </c>
      <c r="AE179" s="31">
        <f>AE180+AE184+AE187+AE191+AE192</f>
        <v>0</v>
      </c>
      <c r="AF179" s="31">
        <f t="shared" si="304"/>
        <v>2032167</v>
      </c>
      <c r="AG179" s="31">
        <f>AG180+AG184+AG187+AG191+AG192</f>
        <v>1074563</v>
      </c>
      <c r="AH179" s="31">
        <f>AH180+AH184+AH187+AH191+AH192</f>
        <v>957604</v>
      </c>
      <c r="AI179" s="31">
        <f>AI180+AI184+AI187+AI191+AI192</f>
        <v>0</v>
      </c>
      <c r="AJ179" s="31">
        <f t="shared" ref="AJ179:AJ184" si="377">SUM(AK179:AM179)</f>
        <v>524200</v>
      </c>
      <c r="AK179" s="31">
        <f>AK180+AK184+AK187+AK191+AK192</f>
        <v>277454</v>
      </c>
      <c r="AL179" s="31">
        <f>AL180+AL184+AL187+AL191+AL192</f>
        <v>246746</v>
      </c>
      <c r="AM179" s="31">
        <f>AM180+AM184+AM187+AM191+AM192</f>
        <v>0</v>
      </c>
      <c r="AN179" s="31">
        <f t="shared" ref="AN179:AN184" si="378">SUM(AO179:AQ179)</f>
        <v>413993</v>
      </c>
      <c r="AO179" s="31">
        <f>AO180+AO184+AO187+AO191+AO192</f>
        <v>218118</v>
      </c>
      <c r="AP179" s="31">
        <f>AP180+AP184+AP187+AP191+AP192</f>
        <v>195875</v>
      </c>
      <c r="AQ179" s="31">
        <f>AQ180+AQ184+AQ187+AQ191+AQ192</f>
        <v>0</v>
      </c>
      <c r="AR179" s="31">
        <f t="shared" ref="AR179:AR184" si="379">SUM(AS179:AU179)</f>
        <v>406925</v>
      </c>
      <c r="AS179" s="31">
        <f>AS180+AS184+AS187+AS191+AS192</f>
        <v>215607</v>
      </c>
      <c r="AT179" s="31">
        <f>AT180+AT184+AT187+AT191+AT192</f>
        <v>191318</v>
      </c>
      <c r="AU179" s="31">
        <f>AU180+AU184+AU187+AU191+AU192</f>
        <v>0</v>
      </c>
      <c r="AV179" s="31">
        <f t="shared" si="305"/>
        <v>1345118</v>
      </c>
      <c r="AW179" s="31">
        <f>AW180+AW184+AW187+AW191+AW192</f>
        <v>711179</v>
      </c>
      <c r="AX179" s="31">
        <f>AX180+AX184+AX187+AX191+AX192</f>
        <v>633939</v>
      </c>
      <c r="AY179" s="31">
        <f>AY180+AY184+AY187+AY191+AY192</f>
        <v>0</v>
      </c>
      <c r="AZ179" s="31">
        <f t="shared" ref="AZ179:AZ184" si="380">SUM(BA179:BC179)</f>
        <v>450063</v>
      </c>
      <c r="BA179" s="31">
        <f>BA180+BA184+BA187+BA191+BA192</f>
        <v>242576</v>
      </c>
      <c r="BB179" s="31">
        <f>BB180+BB184+BB187+BB191+BB192</f>
        <v>207487</v>
      </c>
      <c r="BC179" s="31">
        <f>BC180+BC184+BC187+BC191+BC192</f>
        <v>0</v>
      </c>
      <c r="BD179" s="31">
        <f t="shared" ref="BD179:BD184" si="381">SUM(BE179:BG179)</f>
        <v>451909</v>
      </c>
      <c r="BE179" s="31">
        <f>BE180+BE184+BE187+BE191+BE192</f>
        <v>234362</v>
      </c>
      <c r="BF179" s="31">
        <f>BF180+BF184+BF187+BF191+BF192</f>
        <v>217547</v>
      </c>
      <c r="BG179" s="31">
        <f>BG180+BG184+BG187+BG191+BG192</f>
        <v>0</v>
      </c>
      <c r="BH179" s="31">
        <f t="shared" ref="BH179:BH184" si="382">SUM(BI179:BK179)</f>
        <v>521714</v>
      </c>
      <c r="BI179" s="31">
        <f>BI180+BI184+BI187+BI191+BI192</f>
        <v>286329</v>
      </c>
      <c r="BJ179" s="31">
        <f>BJ180+BJ184+BJ187+BJ191+BJ192</f>
        <v>235385</v>
      </c>
      <c r="BK179" s="31">
        <f>BK180+BK184+BK187+BK191+BK192</f>
        <v>0</v>
      </c>
      <c r="BL179" s="31">
        <f t="shared" si="306"/>
        <v>1423686</v>
      </c>
      <c r="BM179" s="31">
        <f>BM180+BM184+BM187+BM191+BM192</f>
        <v>763267</v>
      </c>
      <c r="BN179" s="31">
        <f>BN180+BN184+BN187+BN191+BN192</f>
        <v>660419</v>
      </c>
      <c r="BO179" s="31">
        <f>BO180+BO184+BO187+BO191+BO192</f>
        <v>0</v>
      </c>
      <c r="BP179" s="31">
        <f t="shared" ref="BP179:BP184" si="383">SUM(BQ179:BS179)</f>
        <v>6207386</v>
      </c>
      <c r="BQ179" s="31">
        <f>BQ180+BQ184+BQ187+BQ191+BQ192</f>
        <v>3273726</v>
      </c>
      <c r="BR179" s="31">
        <f>BR180+BR184+BR187+BR191+BR192</f>
        <v>2933660</v>
      </c>
      <c r="BS179" s="31">
        <f>BS180+BS184+BS187+BS191+BS192</f>
        <v>0</v>
      </c>
    </row>
    <row r="180" spans="1:71" s="3" customFormat="1" ht="15" customHeight="1" x14ac:dyDescent="0.3">
      <c r="A180" s="35"/>
      <c r="B180" s="33"/>
      <c r="C180" s="34" t="s">
        <v>154</v>
      </c>
      <c r="D180" s="31">
        <f t="shared" si="370"/>
        <v>160676</v>
      </c>
      <c r="E180" s="31">
        <f>SUM(E181:E183)</f>
        <v>91305</v>
      </c>
      <c r="F180" s="31">
        <f>SUM(F181:F183)</f>
        <v>69371</v>
      </c>
      <c r="G180" s="31">
        <f>SUM(G181:G183)</f>
        <v>0</v>
      </c>
      <c r="H180" s="31">
        <f t="shared" si="371"/>
        <v>132448</v>
      </c>
      <c r="I180" s="31">
        <f>SUM(I181:I183)</f>
        <v>73502</v>
      </c>
      <c r="J180" s="31">
        <f>SUM(J181:J183)</f>
        <v>58946</v>
      </c>
      <c r="K180" s="31">
        <f>SUM(K181:K183)</f>
        <v>0</v>
      </c>
      <c r="L180" s="31">
        <f t="shared" si="372"/>
        <v>166457</v>
      </c>
      <c r="M180" s="31">
        <f>SUM(M181:M183)</f>
        <v>91369</v>
      </c>
      <c r="N180" s="31">
        <f>SUM(N181:N183)</f>
        <v>75088</v>
      </c>
      <c r="O180" s="31">
        <f>SUM(O181:O183)</f>
        <v>0</v>
      </c>
      <c r="P180" s="31">
        <f t="shared" si="373"/>
        <v>459581</v>
      </c>
      <c r="Q180" s="31">
        <f>SUM(Q181:Q183)</f>
        <v>256176</v>
      </c>
      <c r="R180" s="31">
        <f>SUM(R181:R183)</f>
        <v>203405</v>
      </c>
      <c r="S180" s="31">
        <f>SUM(S181:S183)</f>
        <v>0</v>
      </c>
      <c r="T180" s="31">
        <f t="shared" si="374"/>
        <v>236979</v>
      </c>
      <c r="U180" s="31">
        <f>SUM(U181:U183)</f>
        <v>128897</v>
      </c>
      <c r="V180" s="31">
        <f>SUM(V181:V183)</f>
        <v>108082</v>
      </c>
      <c r="W180" s="31">
        <f>SUM(W181:W183)</f>
        <v>0</v>
      </c>
      <c r="X180" s="31">
        <f t="shared" si="375"/>
        <v>276775</v>
      </c>
      <c r="Y180" s="31">
        <f>SUM(Y181:Y183)</f>
        <v>163957</v>
      </c>
      <c r="Z180" s="31">
        <f>SUM(Z181:Z183)</f>
        <v>112818</v>
      </c>
      <c r="AA180" s="31">
        <f>SUM(AA181:AA183)</f>
        <v>0</v>
      </c>
      <c r="AB180" s="31">
        <f t="shared" si="376"/>
        <v>289627</v>
      </c>
      <c r="AC180" s="31">
        <f>SUM(AC181:AC183)</f>
        <v>167056</v>
      </c>
      <c r="AD180" s="31">
        <f>SUM(AD181:AD183)</f>
        <v>122571</v>
      </c>
      <c r="AE180" s="31">
        <f>SUM(AE181:AE183)</f>
        <v>0</v>
      </c>
      <c r="AF180" s="31">
        <f t="shared" si="304"/>
        <v>803381</v>
      </c>
      <c r="AG180" s="31">
        <f>SUM(AG181:AG183)</f>
        <v>459910</v>
      </c>
      <c r="AH180" s="31">
        <f>SUM(AH181:AH183)</f>
        <v>343471</v>
      </c>
      <c r="AI180" s="31">
        <f>SUM(AI181:AI183)</f>
        <v>0</v>
      </c>
      <c r="AJ180" s="31">
        <f t="shared" si="377"/>
        <v>245796</v>
      </c>
      <c r="AK180" s="31">
        <f>SUM(AK181:AK183)</f>
        <v>138489</v>
      </c>
      <c r="AL180" s="31">
        <f>SUM(AL181:AL183)</f>
        <v>107307</v>
      </c>
      <c r="AM180" s="31">
        <f>SUM(AM181:AM183)</f>
        <v>0</v>
      </c>
      <c r="AN180" s="31">
        <f t="shared" si="378"/>
        <v>133574</v>
      </c>
      <c r="AO180" s="31">
        <f>SUM(AO181:AO183)</f>
        <v>76368</v>
      </c>
      <c r="AP180" s="31">
        <f>SUM(AP181:AP183)</f>
        <v>57206</v>
      </c>
      <c r="AQ180" s="31">
        <f>SUM(AQ181:AQ183)</f>
        <v>0</v>
      </c>
      <c r="AR180" s="31">
        <f t="shared" si="379"/>
        <v>122818</v>
      </c>
      <c r="AS180" s="31">
        <f>SUM(AS181:AS183)</f>
        <v>69497</v>
      </c>
      <c r="AT180" s="31">
        <f>SUM(AT181:AT183)</f>
        <v>53321</v>
      </c>
      <c r="AU180" s="31">
        <f>SUM(AU181:AU183)</f>
        <v>0</v>
      </c>
      <c r="AV180" s="31">
        <f t="shared" si="305"/>
        <v>502188</v>
      </c>
      <c r="AW180" s="31">
        <f>SUM(AW181:AW183)</f>
        <v>284354</v>
      </c>
      <c r="AX180" s="31">
        <f>SUM(AX181:AX183)</f>
        <v>217834</v>
      </c>
      <c r="AY180" s="31">
        <f>SUM(AY181:AY183)</f>
        <v>0</v>
      </c>
      <c r="AZ180" s="31">
        <f t="shared" si="380"/>
        <v>138485</v>
      </c>
      <c r="BA180" s="31">
        <f>SUM(BA181:BA183)</f>
        <v>78513</v>
      </c>
      <c r="BB180" s="31">
        <f>SUM(BB181:BB183)</f>
        <v>59972</v>
      </c>
      <c r="BC180" s="31">
        <f>SUM(BC181:BC183)</f>
        <v>0</v>
      </c>
      <c r="BD180" s="31">
        <f t="shared" si="381"/>
        <v>133606</v>
      </c>
      <c r="BE180" s="31">
        <f>SUM(BE181:BE183)</f>
        <v>76444</v>
      </c>
      <c r="BF180" s="31">
        <f>SUM(BF181:BF183)</f>
        <v>57162</v>
      </c>
      <c r="BG180" s="31">
        <f>SUM(BG181:BG183)</f>
        <v>0</v>
      </c>
      <c r="BH180" s="31">
        <f t="shared" si="382"/>
        <v>148657</v>
      </c>
      <c r="BI180" s="31">
        <f>SUM(BI181:BI183)</f>
        <v>88966</v>
      </c>
      <c r="BJ180" s="31">
        <f>SUM(BJ181:BJ183)</f>
        <v>59691</v>
      </c>
      <c r="BK180" s="31">
        <f>SUM(BK181:BK183)</f>
        <v>0</v>
      </c>
      <c r="BL180" s="31">
        <f t="shared" si="306"/>
        <v>420748</v>
      </c>
      <c r="BM180" s="31">
        <f>SUM(BM181:BM183)</f>
        <v>243923</v>
      </c>
      <c r="BN180" s="31">
        <f>SUM(BN181:BN183)</f>
        <v>176825</v>
      </c>
      <c r="BO180" s="31">
        <f>SUM(BO181:BO183)</f>
        <v>0</v>
      </c>
      <c r="BP180" s="31">
        <f t="shared" si="383"/>
        <v>2185898</v>
      </c>
      <c r="BQ180" s="31">
        <f>SUM(BQ181:BQ183)</f>
        <v>1244363</v>
      </c>
      <c r="BR180" s="31">
        <f>SUM(BR181:BR183)</f>
        <v>941535</v>
      </c>
      <c r="BS180" s="31">
        <f>SUM(BS181:BS183)</f>
        <v>0</v>
      </c>
    </row>
    <row r="181" spans="1:71" s="3" customFormat="1" ht="15" customHeight="1" x14ac:dyDescent="0.3">
      <c r="A181" s="35"/>
      <c r="B181" s="33"/>
      <c r="C181" s="37" t="s">
        <v>155</v>
      </c>
      <c r="D181" s="31">
        <f>SUM(E181:G181)</f>
        <v>44888</v>
      </c>
      <c r="E181" s="31">
        <v>28016</v>
      </c>
      <c r="F181" s="58">
        <v>16872</v>
      </c>
      <c r="G181" s="58">
        <v>0</v>
      </c>
      <c r="H181" s="31">
        <f>SUM(I181:K181)</f>
        <v>43715</v>
      </c>
      <c r="I181" s="31">
        <v>25053</v>
      </c>
      <c r="J181" s="58">
        <v>18662</v>
      </c>
      <c r="K181" s="58">
        <v>0</v>
      </c>
      <c r="L181" s="31">
        <f>SUM(M181:O181)</f>
        <v>48042</v>
      </c>
      <c r="M181" s="31">
        <v>31431</v>
      </c>
      <c r="N181" s="58">
        <v>16611</v>
      </c>
      <c r="O181" s="58">
        <v>0</v>
      </c>
      <c r="P181" s="31">
        <f>SUM(Q181:S181)</f>
        <v>136645</v>
      </c>
      <c r="Q181" s="31">
        <f t="shared" ref="Q181:S183" si="384">+E181+I181+M181</f>
        <v>84500</v>
      </c>
      <c r="R181" s="31">
        <f t="shared" si="384"/>
        <v>52145</v>
      </c>
      <c r="S181" s="31">
        <f t="shared" si="384"/>
        <v>0</v>
      </c>
      <c r="T181" s="31">
        <f>SUM(U181:W181)</f>
        <v>62114</v>
      </c>
      <c r="U181" s="31">
        <v>37552</v>
      </c>
      <c r="V181" s="58">
        <v>24562</v>
      </c>
      <c r="W181" s="58">
        <v>0</v>
      </c>
      <c r="X181" s="31">
        <f>SUM(Y181:AA181)</f>
        <v>87861</v>
      </c>
      <c r="Y181" s="31">
        <v>57731</v>
      </c>
      <c r="Z181" s="58">
        <v>30130</v>
      </c>
      <c r="AA181" s="58">
        <v>0</v>
      </c>
      <c r="AB181" s="31">
        <f>SUM(AC181:AE181)</f>
        <v>84377</v>
      </c>
      <c r="AC181" s="31">
        <v>53982</v>
      </c>
      <c r="AD181" s="58">
        <v>30395</v>
      </c>
      <c r="AE181" s="58">
        <v>0</v>
      </c>
      <c r="AF181" s="31">
        <f>SUM(AG181:AI181)</f>
        <v>234352</v>
      </c>
      <c r="AG181" s="31">
        <f t="shared" ref="AG181:AI183" si="385">+U181+Y181+AC181</f>
        <v>149265</v>
      </c>
      <c r="AH181" s="31">
        <f t="shared" si="385"/>
        <v>85087</v>
      </c>
      <c r="AI181" s="31">
        <f t="shared" si="385"/>
        <v>0</v>
      </c>
      <c r="AJ181" s="31">
        <f>SUM(AK181:AM181)</f>
        <v>65464</v>
      </c>
      <c r="AK181" s="31">
        <v>40258</v>
      </c>
      <c r="AL181" s="58">
        <v>25206</v>
      </c>
      <c r="AM181" s="58">
        <v>0</v>
      </c>
      <c r="AN181" s="31">
        <f>SUM(AO181:AQ181)</f>
        <v>37180</v>
      </c>
      <c r="AO181" s="31">
        <v>23453</v>
      </c>
      <c r="AP181" s="58">
        <v>13727</v>
      </c>
      <c r="AQ181" s="58">
        <v>0</v>
      </c>
      <c r="AR181" s="31">
        <f>SUM(AS181:AU181)</f>
        <v>40376</v>
      </c>
      <c r="AS181" s="31">
        <v>24656</v>
      </c>
      <c r="AT181" s="58">
        <v>15720</v>
      </c>
      <c r="AU181" s="58">
        <v>0</v>
      </c>
      <c r="AV181" s="31">
        <f>SUM(AW181:AY181)</f>
        <v>143020</v>
      </c>
      <c r="AW181" s="31">
        <f t="shared" ref="AW181:AY183" si="386">+AK181+AO181+AS181</f>
        <v>88367</v>
      </c>
      <c r="AX181" s="31">
        <f t="shared" si="386"/>
        <v>54653</v>
      </c>
      <c r="AY181" s="31">
        <f t="shared" si="386"/>
        <v>0</v>
      </c>
      <c r="AZ181" s="31">
        <f>SUM(BA181:BC181)</f>
        <v>48129</v>
      </c>
      <c r="BA181" s="31">
        <v>28591</v>
      </c>
      <c r="BB181" s="58">
        <v>19538</v>
      </c>
      <c r="BC181" s="58">
        <v>0</v>
      </c>
      <c r="BD181" s="31">
        <f>SUM(BE181:BG181)</f>
        <v>40986</v>
      </c>
      <c r="BE181" s="31">
        <v>24683</v>
      </c>
      <c r="BF181" s="58">
        <v>16303</v>
      </c>
      <c r="BG181" s="58">
        <v>0</v>
      </c>
      <c r="BH181" s="31">
        <f>SUM(BI181:BK181)</f>
        <v>50385</v>
      </c>
      <c r="BI181" s="31">
        <v>34589</v>
      </c>
      <c r="BJ181" s="58">
        <v>15796</v>
      </c>
      <c r="BK181" s="58">
        <v>0</v>
      </c>
      <c r="BL181" s="31">
        <f>SUM(BM181:BO181)</f>
        <v>139500</v>
      </c>
      <c r="BM181" s="31">
        <f t="shared" ref="BM181:BO183" si="387">+BA181+BE181+BI181</f>
        <v>87863</v>
      </c>
      <c r="BN181" s="31">
        <f t="shared" si="387"/>
        <v>51637</v>
      </c>
      <c r="BO181" s="31">
        <f t="shared" si="387"/>
        <v>0</v>
      </c>
      <c r="BP181" s="31">
        <f>SUM(BQ181:BS181)</f>
        <v>653517</v>
      </c>
      <c r="BQ181" s="31">
        <f t="shared" ref="BQ181:BS183" si="388">+Q181+AG181+AW181+BM181</f>
        <v>409995</v>
      </c>
      <c r="BR181" s="31">
        <f t="shared" si="388"/>
        <v>243522</v>
      </c>
      <c r="BS181" s="31">
        <f t="shared" si="388"/>
        <v>0</v>
      </c>
    </row>
    <row r="182" spans="1:71" s="3" customFormat="1" ht="15" customHeight="1" x14ac:dyDescent="0.3">
      <c r="A182" s="35"/>
      <c r="B182" s="33"/>
      <c r="C182" s="37" t="s">
        <v>156</v>
      </c>
      <c r="D182" s="31">
        <f>SUM(E182:G182)</f>
        <v>115788</v>
      </c>
      <c r="E182" s="31">
        <v>63289</v>
      </c>
      <c r="F182" s="58">
        <v>52499</v>
      </c>
      <c r="G182" s="58">
        <v>0</v>
      </c>
      <c r="H182" s="31">
        <f>SUM(I182:K182)</f>
        <v>88733</v>
      </c>
      <c r="I182" s="31">
        <v>48449</v>
      </c>
      <c r="J182" s="58">
        <v>40284</v>
      </c>
      <c r="K182" s="58">
        <v>0</v>
      </c>
      <c r="L182" s="31">
        <f>SUM(M182:O182)</f>
        <v>118415</v>
      </c>
      <c r="M182" s="31">
        <v>59938</v>
      </c>
      <c r="N182" s="58">
        <v>58477</v>
      </c>
      <c r="O182" s="58">
        <v>0</v>
      </c>
      <c r="P182" s="31">
        <f>SUM(Q182:S182)</f>
        <v>322936</v>
      </c>
      <c r="Q182" s="31">
        <f t="shared" si="384"/>
        <v>171676</v>
      </c>
      <c r="R182" s="31">
        <f t="shared" si="384"/>
        <v>151260</v>
      </c>
      <c r="S182" s="31">
        <f t="shared" si="384"/>
        <v>0</v>
      </c>
      <c r="T182" s="31">
        <f>SUM(U182:W182)</f>
        <v>174865</v>
      </c>
      <c r="U182" s="31">
        <v>91345</v>
      </c>
      <c r="V182" s="58">
        <v>83520</v>
      </c>
      <c r="W182" s="58">
        <v>0</v>
      </c>
      <c r="X182" s="31">
        <f>SUM(Y182:AA182)</f>
        <v>188914</v>
      </c>
      <c r="Y182" s="31">
        <v>106226</v>
      </c>
      <c r="Z182" s="58">
        <v>82688</v>
      </c>
      <c r="AA182" s="58">
        <v>0</v>
      </c>
      <c r="AB182" s="31">
        <f>SUM(AC182:AE182)</f>
        <v>205250</v>
      </c>
      <c r="AC182" s="31">
        <v>113074</v>
      </c>
      <c r="AD182" s="58">
        <v>92176</v>
      </c>
      <c r="AE182" s="58">
        <v>0</v>
      </c>
      <c r="AF182" s="31">
        <f>SUM(AG182:AI182)</f>
        <v>569029</v>
      </c>
      <c r="AG182" s="31">
        <f t="shared" si="385"/>
        <v>310645</v>
      </c>
      <c r="AH182" s="31">
        <f t="shared" si="385"/>
        <v>258384</v>
      </c>
      <c r="AI182" s="31">
        <f t="shared" si="385"/>
        <v>0</v>
      </c>
      <c r="AJ182" s="31">
        <f>SUM(AK182:AM182)</f>
        <v>180332</v>
      </c>
      <c r="AK182" s="31">
        <v>98231</v>
      </c>
      <c r="AL182" s="58">
        <v>82101</v>
      </c>
      <c r="AM182" s="58">
        <v>0</v>
      </c>
      <c r="AN182" s="31">
        <f>SUM(AO182:AQ182)</f>
        <v>96394</v>
      </c>
      <c r="AO182" s="31">
        <v>52915</v>
      </c>
      <c r="AP182" s="58">
        <v>43479</v>
      </c>
      <c r="AQ182" s="58">
        <v>0</v>
      </c>
      <c r="AR182" s="31">
        <f>SUM(AS182:AU182)</f>
        <v>82442</v>
      </c>
      <c r="AS182" s="31">
        <v>44841</v>
      </c>
      <c r="AT182" s="58">
        <v>37601</v>
      </c>
      <c r="AU182" s="58">
        <v>0</v>
      </c>
      <c r="AV182" s="31">
        <f>SUM(AW182:AY182)</f>
        <v>359168</v>
      </c>
      <c r="AW182" s="31">
        <f t="shared" si="386"/>
        <v>195987</v>
      </c>
      <c r="AX182" s="31">
        <f t="shared" si="386"/>
        <v>163181</v>
      </c>
      <c r="AY182" s="31">
        <f t="shared" si="386"/>
        <v>0</v>
      </c>
      <c r="AZ182" s="31">
        <f>SUM(BA182:BC182)</f>
        <v>90356</v>
      </c>
      <c r="BA182" s="31">
        <v>49922</v>
      </c>
      <c r="BB182" s="58">
        <v>40434</v>
      </c>
      <c r="BC182" s="58">
        <v>0</v>
      </c>
      <c r="BD182" s="31">
        <f>SUM(BE182:BG182)</f>
        <v>92620</v>
      </c>
      <c r="BE182" s="31">
        <v>51761</v>
      </c>
      <c r="BF182" s="58">
        <v>40859</v>
      </c>
      <c r="BG182" s="58">
        <v>0</v>
      </c>
      <c r="BH182" s="31">
        <f>SUM(BI182:BK182)</f>
        <v>98272</v>
      </c>
      <c r="BI182" s="31">
        <v>54377</v>
      </c>
      <c r="BJ182" s="58">
        <v>43895</v>
      </c>
      <c r="BK182" s="58">
        <v>0</v>
      </c>
      <c r="BL182" s="31">
        <f>SUM(BM182:BO182)</f>
        <v>281248</v>
      </c>
      <c r="BM182" s="31">
        <f t="shared" si="387"/>
        <v>156060</v>
      </c>
      <c r="BN182" s="31">
        <f t="shared" si="387"/>
        <v>125188</v>
      </c>
      <c r="BO182" s="31">
        <f t="shared" si="387"/>
        <v>0</v>
      </c>
      <c r="BP182" s="31">
        <f>SUM(BQ182:BS182)</f>
        <v>1532381</v>
      </c>
      <c r="BQ182" s="31">
        <f t="shared" si="388"/>
        <v>834368</v>
      </c>
      <c r="BR182" s="31">
        <f t="shared" si="388"/>
        <v>698013</v>
      </c>
      <c r="BS182" s="31">
        <f t="shared" si="388"/>
        <v>0</v>
      </c>
    </row>
    <row r="183" spans="1:71" s="3" customFormat="1" ht="15" customHeight="1" x14ac:dyDescent="0.3">
      <c r="A183" s="35"/>
      <c r="B183" s="33"/>
      <c r="C183" s="37" t="s">
        <v>157</v>
      </c>
      <c r="D183" s="31">
        <f>SUM(E183:G183)</f>
        <v>0</v>
      </c>
      <c r="E183" s="31">
        <v>0</v>
      </c>
      <c r="F183" s="58">
        <v>0</v>
      </c>
      <c r="G183" s="58">
        <v>0</v>
      </c>
      <c r="H183" s="31">
        <f>SUM(I183:K183)</f>
        <v>0</v>
      </c>
      <c r="I183" s="31">
        <v>0</v>
      </c>
      <c r="J183" s="58">
        <v>0</v>
      </c>
      <c r="K183" s="58">
        <v>0</v>
      </c>
      <c r="L183" s="31">
        <f>SUM(M183:O183)</f>
        <v>0</v>
      </c>
      <c r="M183" s="31">
        <v>0</v>
      </c>
      <c r="N183" s="58">
        <v>0</v>
      </c>
      <c r="O183" s="58">
        <v>0</v>
      </c>
      <c r="P183" s="31">
        <f>SUM(Q183:S183)</f>
        <v>0</v>
      </c>
      <c r="Q183" s="31">
        <f t="shared" si="384"/>
        <v>0</v>
      </c>
      <c r="R183" s="31">
        <f t="shared" si="384"/>
        <v>0</v>
      </c>
      <c r="S183" s="31">
        <f t="shared" si="384"/>
        <v>0</v>
      </c>
      <c r="T183" s="31">
        <f>SUM(U183:W183)</f>
        <v>0</v>
      </c>
      <c r="U183" s="31">
        <v>0</v>
      </c>
      <c r="V183" s="58">
        <v>0</v>
      </c>
      <c r="W183" s="58">
        <v>0</v>
      </c>
      <c r="X183" s="31">
        <f>SUM(Y183:AA183)</f>
        <v>0</v>
      </c>
      <c r="Y183" s="31">
        <v>0</v>
      </c>
      <c r="Z183" s="58">
        <v>0</v>
      </c>
      <c r="AA183" s="58">
        <v>0</v>
      </c>
      <c r="AB183" s="31">
        <f>SUM(AC183:AE183)</f>
        <v>0</v>
      </c>
      <c r="AC183" s="31">
        <v>0</v>
      </c>
      <c r="AD183" s="58">
        <v>0</v>
      </c>
      <c r="AE183" s="58">
        <v>0</v>
      </c>
      <c r="AF183" s="31">
        <f>SUM(AG183:AI183)</f>
        <v>0</v>
      </c>
      <c r="AG183" s="31">
        <f t="shared" si="385"/>
        <v>0</v>
      </c>
      <c r="AH183" s="31">
        <f t="shared" si="385"/>
        <v>0</v>
      </c>
      <c r="AI183" s="31">
        <f t="shared" si="385"/>
        <v>0</v>
      </c>
      <c r="AJ183" s="31">
        <f>SUM(AK183:AM183)</f>
        <v>0</v>
      </c>
      <c r="AK183" s="31">
        <v>0</v>
      </c>
      <c r="AL183" s="58">
        <v>0</v>
      </c>
      <c r="AM183" s="58">
        <v>0</v>
      </c>
      <c r="AN183" s="31">
        <f>SUM(AO183:AQ183)</f>
        <v>0</v>
      </c>
      <c r="AO183" s="31">
        <v>0</v>
      </c>
      <c r="AP183" s="58">
        <v>0</v>
      </c>
      <c r="AQ183" s="58">
        <v>0</v>
      </c>
      <c r="AR183" s="31">
        <f>SUM(AS183:AU183)</f>
        <v>0</v>
      </c>
      <c r="AS183" s="31">
        <v>0</v>
      </c>
      <c r="AT183" s="58">
        <v>0</v>
      </c>
      <c r="AU183" s="58">
        <v>0</v>
      </c>
      <c r="AV183" s="31">
        <f>SUM(AW183:AY183)</f>
        <v>0</v>
      </c>
      <c r="AW183" s="31">
        <f t="shared" si="386"/>
        <v>0</v>
      </c>
      <c r="AX183" s="31">
        <f t="shared" si="386"/>
        <v>0</v>
      </c>
      <c r="AY183" s="31">
        <f t="shared" si="386"/>
        <v>0</v>
      </c>
      <c r="AZ183" s="31">
        <f>SUM(BA183:BC183)</f>
        <v>0</v>
      </c>
      <c r="BA183" s="31">
        <v>0</v>
      </c>
      <c r="BB183" s="58">
        <v>0</v>
      </c>
      <c r="BC183" s="58">
        <v>0</v>
      </c>
      <c r="BD183" s="31">
        <f>SUM(BE183:BG183)</f>
        <v>0</v>
      </c>
      <c r="BE183" s="31">
        <v>0</v>
      </c>
      <c r="BF183" s="58">
        <v>0</v>
      </c>
      <c r="BG183" s="58">
        <v>0</v>
      </c>
      <c r="BH183" s="31">
        <f>SUM(BI183:BK183)</f>
        <v>0</v>
      </c>
      <c r="BI183" s="31">
        <v>0</v>
      </c>
      <c r="BJ183" s="58">
        <v>0</v>
      </c>
      <c r="BK183" s="58">
        <v>0</v>
      </c>
      <c r="BL183" s="31">
        <f>SUM(BM183:BO183)</f>
        <v>0</v>
      </c>
      <c r="BM183" s="31">
        <f t="shared" si="387"/>
        <v>0</v>
      </c>
      <c r="BN183" s="31">
        <f t="shared" si="387"/>
        <v>0</v>
      </c>
      <c r="BO183" s="31">
        <f t="shared" si="387"/>
        <v>0</v>
      </c>
      <c r="BP183" s="31">
        <f>SUM(BQ183:BS183)</f>
        <v>0</v>
      </c>
      <c r="BQ183" s="31">
        <f t="shared" si="388"/>
        <v>0</v>
      </c>
      <c r="BR183" s="31">
        <f t="shared" si="388"/>
        <v>0</v>
      </c>
      <c r="BS183" s="31">
        <f t="shared" si="388"/>
        <v>0</v>
      </c>
    </row>
    <row r="184" spans="1:71" s="3" customFormat="1" ht="15" customHeight="1" x14ac:dyDescent="0.3">
      <c r="A184" s="35"/>
      <c r="B184" s="33"/>
      <c r="C184" s="34" t="s">
        <v>158</v>
      </c>
      <c r="D184" s="31">
        <f t="shared" si="370"/>
        <v>34524</v>
      </c>
      <c r="E184" s="31">
        <f>SUM(E185:E186)</f>
        <v>16309</v>
      </c>
      <c r="F184" s="31">
        <f>SUM(F185:F186)</f>
        <v>18215</v>
      </c>
      <c r="G184" s="31">
        <f>SUM(G185:G186)</f>
        <v>0</v>
      </c>
      <c r="H184" s="31">
        <f t="shared" si="371"/>
        <v>35210</v>
      </c>
      <c r="I184" s="31">
        <f>SUM(I185:I186)</f>
        <v>17678</v>
      </c>
      <c r="J184" s="31">
        <f>SUM(J185:J186)</f>
        <v>17532</v>
      </c>
      <c r="K184" s="31">
        <f>SUM(K185:K186)</f>
        <v>0</v>
      </c>
      <c r="L184" s="31">
        <f t="shared" si="372"/>
        <v>37120</v>
      </c>
      <c r="M184" s="31">
        <f>SUM(M185:M186)</f>
        <v>19597</v>
      </c>
      <c r="N184" s="31">
        <f>SUM(N185:N186)</f>
        <v>17523</v>
      </c>
      <c r="O184" s="31">
        <f>SUM(O185:O186)</f>
        <v>0</v>
      </c>
      <c r="P184" s="31">
        <f t="shared" si="373"/>
        <v>106854</v>
      </c>
      <c r="Q184" s="31">
        <f>SUM(Q185:Q186)</f>
        <v>53584</v>
      </c>
      <c r="R184" s="31">
        <f>SUM(R185:R186)</f>
        <v>53270</v>
      </c>
      <c r="S184" s="31">
        <f>SUM(S185:S186)</f>
        <v>0</v>
      </c>
      <c r="T184" s="31">
        <f t="shared" si="374"/>
        <v>44959</v>
      </c>
      <c r="U184" s="31">
        <f>SUM(U185:U186)</f>
        <v>21565</v>
      </c>
      <c r="V184" s="31">
        <f>SUM(V185:V186)</f>
        <v>23394</v>
      </c>
      <c r="W184" s="31">
        <f>SUM(W185:W186)</f>
        <v>0</v>
      </c>
      <c r="X184" s="31">
        <f t="shared" si="375"/>
        <v>59960</v>
      </c>
      <c r="Y184" s="31">
        <f>SUM(Y185:Y186)</f>
        <v>27470</v>
      </c>
      <c r="Z184" s="31">
        <f>SUM(Z185:Z186)</f>
        <v>32490</v>
      </c>
      <c r="AA184" s="31">
        <f>SUM(AA185:AA186)</f>
        <v>0</v>
      </c>
      <c r="AB184" s="31">
        <f t="shared" si="376"/>
        <v>36248</v>
      </c>
      <c r="AC184" s="31">
        <f>SUM(AC185:AC186)</f>
        <v>16115</v>
      </c>
      <c r="AD184" s="31">
        <f>SUM(AD185:AD186)</f>
        <v>20133</v>
      </c>
      <c r="AE184" s="31">
        <f>SUM(AE185:AE186)</f>
        <v>0</v>
      </c>
      <c r="AF184" s="31">
        <f t="shared" si="304"/>
        <v>141167</v>
      </c>
      <c r="AG184" s="31">
        <f>SUM(AG185:AG186)</f>
        <v>65150</v>
      </c>
      <c r="AH184" s="31">
        <f>SUM(AH185:AH186)</f>
        <v>76017</v>
      </c>
      <c r="AI184" s="31">
        <f>SUM(AI185:AI186)</f>
        <v>0</v>
      </c>
      <c r="AJ184" s="31">
        <f t="shared" si="377"/>
        <v>25354</v>
      </c>
      <c r="AK184" s="31">
        <f>SUM(AK185:AK186)</f>
        <v>12577</v>
      </c>
      <c r="AL184" s="31">
        <f>SUM(AL185:AL186)</f>
        <v>12777</v>
      </c>
      <c r="AM184" s="31">
        <f>SUM(AM185:AM186)</f>
        <v>0</v>
      </c>
      <c r="AN184" s="31">
        <f t="shared" si="378"/>
        <v>36591</v>
      </c>
      <c r="AO184" s="31">
        <f>SUM(AO185:AO186)</f>
        <v>20528</v>
      </c>
      <c r="AP184" s="31">
        <f>SUM(AP185:AP186)</f>
        <v>16063</v>
      </c>
      <c r="AQ184" s="31">
        <f>SUM(AQ185:AQ186)</f>
        <v>0</v>
      </c>
      <c r="AR184" s="31">
        <f t="shared" si="379"/>
        <v>46479</v>
      </c>
      <c r="AS184" s="31">
        <f>SUM(AS185:AS186)</f>
        <v>26173</v>
      </c>
      <c r="AT184" s="31">
        <f>SUM(AT185:AT186)</f>
        <v>20306</v>
      </c>
      <c r="AU184" s="31">
        <f>SUM(AU185:AU186)</f>
        <v>0</v>
      </c>
      <c r="AV184" s="31">
        <f t="shared" si="305"/>
        <v>108424</v>
      </c>
      <c r="AW184" s="31">
        <f>SUM(AW185:AW186)</f>
        <v>59278</v>
      </c>
      <c r="AX184" s="31">
        <f>SUM(AX185:AX186)</f>
        <v>49146</v>
      </c>
      <c r="AY184" s="31">
        <f>SUM(AY185:AY186)</f>
        <v>0</v>
      </c>
      <c r="AZ184" s="31">
        <f t="shared" si="380"/>
        <v>49415</v>
      </c>
      <c r="BA184" s="31">
        <f>SUM(BA185:BA186)</f>
        <v>27572</v>
      </c>
      <c r="BB184" s="31">
        <f>SUM(BB185:BB186)</f>
        <v>21843</v>
      </c>
      <c r="BC184" s="31">
        <f>SUM(BC185:BC186)</f>
        <v>0</v>
      </c>
      <c r="BD184" s="31">
        <f t="shared" si="381"/>
        <v>51630</v>
      </c>
      <c r="BE184" s="31">
        <f>SUM(BE185:BE186)</f>
        <v>27824</v>
      </c>
      <c r="BF184" s="31">
        <f>SUM(BF185:BF186)</f>
        <v>23806</v>
      </c>
      <c r="BG184" s="31">
        <f>SUM(BG185:BG186)</f>
        <v>0</v>
      </c>
      <c r="BH184" s="31">
        <f t="shared" si="382"/>
        <v>65569</v>
      </c>
      <c r="BI184" s="31">
        <f>SUM(BI185:BI186)</f>
        <v>37097</v>
      </c>
      <c r="BJ184" s="31">
        <f>SUM(BJ185:BJ186)</f>
        <v>28472</v>
      </c>
      <c r="BK184" s="31">
        <f>SUM(BK185:BK186)</f>
        <v>0</v>
      </c>
      <c r="BL184" s="31">
        <f t="shared" si="306"/>
        <v>166614</v>
      </c>
      <c r="BM184" s="31">
        <f>SUM(BM185:BM186)</f>
        <v>92493</v>
      </c>
      <c r="BN184" s="31">
        <f>SUM(BN185:BN186)</f>
        <v>74121</v>
      </c>
      <c r="BO184" s="31">
        <f>SUM(BO185:BO186)</f>
        <v>0</v>
      </c>
      <c r="BP184" s="31">
        <f t="shared" si="383"/>
        <v>523059</v>
      </c>
      <c r="BQ184" s="31">
        <f>SUM(BQ185:BQ186)</f>
        <v>270505</v>
      </c>
      <c r="BR184" s="31">
        <f>SUM(BR185:BR186)</f>
        <v>252554</v>
      </c>
      <c r="BS184" s="31">
        <f>SUM(BS185:BS186)</f>
        <v>0</v>
      </c>
    </row>
    <row r="185" spans="1:71" s="3" customFormat="1" ht="15" customHeight="1" x14ac:dyDescent="0.3">
      <c r="A185" s="35"/>
      <c r="B185" s="33"/>
      <c r="C185" s="37" t="s">
        <v>159</v>
      </c>
      <c r="D185" s="31">
        <f>SUM(E185:G185)</f>
        <v>11151</v>
      </c>
      <c r="E185" s="31">
        <v>5569</v>
      </c>
      <c r="F185" s="58">
        <v>5582</v>
      </c>
      <c r="G185" s="58">
        <v>0</v>
      </c>
      <c r="H185" s="31">
        <f>SUM(I185:K185)</f>
        <v>14634</v>
      </c>
      <c r="I185" s="31">
        <v>7057</v>
      </c>
      <c r="J185" s="58">
        <v>7577</v>
      </c>
      <c r="K185" s="58">
        <v>0</v>
      </c>
      <c r="L185" s="31">
        <f>SUM(M185:O185)</f>
        <v>12225</v>
      </c>
      <c r="M185" s="31">
        <v>5937</v>
      </c>
      <c r="N185" s="58">
        <v>6288</v>
      </c>
      <c r="O185" s="58">
        <v>0</v>
      </c>
      <c r="P185" s="31">
        <f>SUM(Q185:S185)</f>
        <v>38010</v>
      </c>
      <c r="Q185" s="31">
        <f t="shared" ref="Q185:S186" si="389">+E185+I185+M185</f>
        <v>18563</v>
      </c>
      <c r="R185" s="31">
        <f t="shared" si="389"/>
        <v>19447</v>
      </c>
      <c r="S185" s="31">
        <f t="shared" si="389"/>
        <v>0</v>
      </c>
      <c r="T185" s="31">
        <f>SUM(U185:W185)</f>
        <v>12270</v>
      </c>
      <c r="U185" s="31">
        <v>6044</v>
      </c>
      <c r="V185" s="58">
        <v>6226</v>
      </c>
      <c r="W185" s="58">
        <v>0</v>
      </c>
      <c r="X185" s="31">
        <f>SUM(Y185:AA185)</f>
        <v>12265</v>
      </c>
      <c r="Y185" s="31">
        <v>5612</v>
      </c>
      <c r="Z185" s="58">
        <v>6653</v>
      </c>
      <c r="AA185" s="58">
        <v>0</v>
      </c>
      <c r="AB185" s="31">
        <f>SUM(AC185:AE185)</f>
        <v>9169</v>
      </c>
      <c r="AC185" s="31">
        <v>3902</v>
      </c>
      <c r="AD185" s="58">
        <v>5267</v>
      </c>
      <c r="AE185" s="58">
        <v>0</v>
      </c>
      <c r="AF185" s="31">
        <f>SUM(AG185:AI185)</f>
        <v>33704</v>
      </c>
      <c r="AG185" s="31">
        <f t="shared" ref="AG185:AI186" si="390">+U185+Y185+AC185</f>
        <v>15558</v>
      </c>
      <c r="AH185" s="31">
        <f t="shared" si="390"/>
        <v>18146</v>
      </c>
      <c r="AI185" s="31">
        <f t="shared" si="390"/>
        <v>0</v>
      </c>
      <c r="AJ185" s="31">
        <f>SUM(AK185:AM185)</f>
        <v>8410</v>
      </c>
      <c r="AK185" s="31">
        <v>4382</v>
      </c>
      <c r="AL185" s="58">
        <v>4028</v>
      </c>
      <c r="AM185" s="58">
        <v>0</v>
      </c>
      <c r="AN185" s="31">
        <f>SUM(AO185:AQ185)</f>
        <v>7982</v>
      </c>
      <c r="AO185" s="31">
        <v>3960</v>
      </c>
      <c r="AP185" s="58">
        <v>4022</v>
      </c>
      <c r="AQ185" s="58">
        <v>0</v>
      </c>
      <c r="AR185" s="31">
        <f>SUM(AS185:AU185)</f>
        <v>5886</v>
      </c>
      <c r="AS185" s="31">
        <v>3049</v>
      </c>
      <c r="AT185" s="58">
        <v>2837</v>
      </c>
      <c r="AU185" s="58">
        <v>0</v>
      </c>
      <c r="AV185" s="31">
        <f>SUM(AW185:AY185)</f>
        <v>22278</v>
      </c>
      <c r="AW185" s="31">
        <f t="shared" ref="AW185:AY186" si="391">+AK185+AO185+AS185</f>
        <v>11391</v>
      </c>
      <c r="AX185" s="31">
        <f t="shared" si="391"/>
        <v>10887</v>
      </c>
      <c r="AY185" s="31">
        <f t="shared" si="391"/>
        <v>0</v>
      </c>
      <c r="AZ185" s="31">
        <f>SUM(BA185:BC185)</f>
        <v>8593</v>
      </c>
      <c r="BA185" s="31">
        <v>4503</v>
      </c>
      <c r="BB185" s="58">
        <v>4090</v>
      </c>
      <c r="BC185" s="58">
        <v>0</v>
      </c>
      <c r="BD185" s="31">
        <f>SUM(BE185:BG185)</f>
        <v>11057</v>
      </c>
      <c r="BE185" s="31">
        <v>5724</v>
      </c>
      <c r="BF185" s="58">
        <v>5333</v>
      </c>
      <c r="BG185" s="58">
        <v>0</v>
      </c>
      <c r="BH185" s="31">
        <f>SUM(BI185:BK185)</f>
        <v>13157</v>
      </c>
      <c r="BI185" s="31">
        <v>6834</v>
      </c>
      <c r="BJ185" s="58">
        <v>6323</v>
      </c>
      <c r="BK185" s="58">
        <v>0</v>
      </c>
      <c r="BL185" s="31">
        <f>SUM(BM185:BO185)</f>
        <v>32807</v>
      </c>
      <c r="BM185" s="31">
        <f t="shared" ref="BM185:BO186" si="392">+BA185+BE185+BI185</f>
        <v>17061</v>
      </c>
      <c r="BN185" s="31">
        <f t="shared" si="392"/>
        <v>15746</v>
      </c>
      <c r="BO185" s="31">
        <f t="shared" si="392"/>
        <v>0</v>
      </c>
      <c r="BP185" s="31">
        <f>SUM(BQ185:BS185)</f>
        <v>126799</v>
      </c>
      <c r="BQ185" s="31">
        <f t="shared" ref="BQ185:BS186" si="393">+Q185+AG185+AW185+BM185</f>
        <v>62573</v>
      </c>
      <c r="BR185" s="31">
        <f t="shared" si="393"/>
        <v>64226</v>
      </c>
      <c r="BS185" s="31">
        <f t="shared" si="393"/>
        <v>0</v>
      </c>
    </row>
    <row r="186" spans="1:71" s="3" customFormat="1" ht="15" customHeight="1" x14ac:dyDescent="0.3">
      <c r="A186" s="35"/>
      <c r="B186" s="33"/>
      <c r="C186" s="37" t="s">
        <v>160</v>
      </c>
      <c r="D186" s="31">
        <f>SUM(E186:G186)</f>
        <v>23373</v>
      </c>
      <c r="E186" s="31">
        <v>10740</v>
      </c>
      <c r="F186" s="58">
        <v>12633</v>
      </c>
      <c r="G186" s="58">
        <v>0</v>
      </c>
      <c r="H186" s="31">
        <f>SUM(I186:K186)</f>
        <v>20576</v>
      </c>
      <c r="I186" s="31">
        <v>10621</v>
      </c>
      <c r="J186" s="58">
        <v>9955</v>
      </c>
      <c r="K186" s="58">
        <v>0</v>
      </c>
      <c r="L186" s="31">
        <f>SUM(M186:O186)</f>
        <v>24895</v>
      </c>
      <c r="M186" s="31">
        <v>13660</v>
      </c>
      <c r="N186" s="58">
        <v>11235</v>
      </c>
      <c r="O186" s="58">
        <v>0</v>
      </c>
      <c r="P186" s="31">
        <f>SUM(Q186:S186)</f>
        <v>68844</v>
      </c>
      <c r="Q186" s="31">
        <f t="shared" si="389"/>
        <v>35021</v>
      </c>
      <c r="R186" s="31">
        <f t="shared" si="389"/>
        <v>33823</v>
      </c>
      <c r="S186" s="31">
        <f t="shared" si="389"/>
        <v>0</v>
      </c>
      <c r="T186" s="31">
        <f>SUM(U186:W186)</f>
        <v>32689</v>
      </c>
      <c r="U186" s="31">
        <v>15521</v>
      </c>
      <c r="V186" s="58">
        <v>17168</v>
      </c>
      <c r="W186" s="58">
        <v>0</v>
      </c>
      <c r="X186" s="31">
        <f>SUM(Y186:AA186)</f>
        <v>47695</v>
      </c>
      <c r="Y186" s="31">
        <v>21858</v>
      </c>
      <c r="Z186" s="58">
        <v>25837</v>
      </c>
      <c r="AA186" s="58">
        <v>0</v>
      </c>
      <c r="AB186" s="31">
        <f>SUM(AC186:AE186)</f>
        <v>27079</v>
      </c>
      <c r="AC186" s="31">
        <v>12213</v>
      </c>
      <c r="AD186" s="58">
        <v>14866</v>
      </c>
      <c r="AE186" s="58">
        <v>0</v>
      </c>
      <c r="AF186" s="31">
        <f>SUM(AG186:AI186)</f>
        <v>107463</v>
      </c>
      <c r="AG186" s="31">
        <f t="shared" si="390"/>
        <v>49592</v>
      </c>
      <c r="AH186" s="31">
        <f t="shared" si="390"/>
        <v>57871</v>
      </c>
      <c r="AI186" s="31">
        <f t="shared" si="390"/>
        <v>0</v>
      </c>
      <c r="AJ186" s="31">
        <f>SUM(AK186:AM186)</f>
        <v>16944</v>
      </c>
      <c r="AK186" s="31">
        <v>8195</v>
      </c>
      <c r="AL186" s="58">
        <v>8749</v>
      </c>
      <c r="AM186" s="58">
        <v>0</v>
      </c>
      <c r="AN186" s="31">
        <f>SUM(AO186:AQ186)</f>
        <v>28609</v>
      </c>
      <c r="AO186" s="31">
        <v>16568</v>
      </c>
      <c r="AP186" s="58">
        <v>12041</v>
      </c>
      <c r="AQ186" s="58">
        <v>0</v>
      </c>
      <c r="AR186" s="31">
        <f>SUM(AS186:AU186)</f>
        <v>40593</v>
      </c>
      <c r="AS186" s="31">
        <v>23124</v>
      </c>
      <c r="AT186" s="58">
        <v>17469</v>
      </c>
      <c r="AU186" s="58">
        <v>0</v>
      </c>
      <c r="AV186" s="31">
        <f>SUM(AW186:AY186)</f>
        <v>86146</v>
      </c>
      <c r="AW186" s="31">
        <f t="shared" si="391"/>
        <v>47887</v>
      </c>
      <c r="AX186" s="31">
        <f t="shared" si="391"/>
        <v>38259</v>
      </c>
      <c r="AY186" s="31">
        <f t="shared" si="391"/>
        <v>0</v>
      </c>
      <c r="AZ186" s="31">
        <f>SUM(BA186:BC186)</f>
        <v>40822</v>
      </c>
      <c r="BA186" s="31">
        <v>23069</v>
      </c>
      <c r="BB186" s="58">
        <v>17753</v>
      </c>
      <c r="BC186" s="58">
        <v>0</v>
      </c>
      <c r="BD186" s="31">
        <f>SUM(BE186:BG186)</f>
        <v>40573</v>
      </c>
      <c r="BE186" s="31">
        <v>22100</v>
      </c>
      <c r="BF186" s="58">
        <v>18473</v>
      </c>
      <c r="BG186" s="58">
        <v>0</v>
      </c>
      <c r="BH186" s="31">
        <f>SUM(BI186:BK186)</f>
        <v>52412</v>
      </c>
      <c r="BI186" s="31">
        <v>30263</v>
      </c>
      <c r="BJ186" s="58">
        <v>22149</v>
      </c>
      <c r="BK186" s="58">
        <v>0</v>
      </c>
      <c r="BL186" s="31">
        <f>SUM(BM186:BO186)</f>
        <v>133807</v>
      </c>
      <c r="BM186" s="31">
        <f t="shared" si="392"/>
        <v>75432</v>
      </c>
      <c r="BN186" s="31">
        <f t="shared" si="392"/>
        <v>58375</v>
      </c>
      <c r="BO186" s="31">
        <f t="shared" si="392"/>
        <v>0</v>
      </c>
      <c r="BP186" s="31">
        <f>SUM(BQ186:BS186)</f>
        <v>396260</v>
      </c>
      <c r="BQ186" s="31">
        <f t="shared" si="393"/>
        <v>207932</v>
      </c>
      <c r="BR186" s="31">
        <f t="shared" si="393"/>
        <v>188328</v>
      </c>
      <c r="BS186" s="31">
        <f t="shared" si="393"/>
        <v>0</v>
      </c>
    </row>
    <row r="187" spans="1:71" s="3" customFormat="1" ht="15" customHeight="1" x14ac:dyDescent="0.3">
      <c r="A187" s="35"/>
      <c r="B187" s="33"/>
      <c r="C187" s="34" t="s">
        <v>161</v>
      </c>
      <c r="D187" s="31">
        <f t="shared" ref="D187" si="394">SUM(E187:G187)</f>
        <v>0</v>
      </c>
      <c r="E187" s="31">
        <f>SUM(E188:E190)</f>
        <v>0</v>
      </c>
      <c r="F187" s="31">
        <f>SUM(F188:F190)</f>
        <v>0</v>
      </c>
      <c r="G187" s="31">
        <f>SUM(G188:G190)</f>
        <v>0</v>
      </c>
      <c r="H187" s="31">
        <f t="shared" ref="H187" si="395">SUM(I187:K187)</f>
        <v>0</v>
      </c>
      <c r="I187" s="31">
        <f>SUM(I188:I190)</f>
        <v>0</v>
      </c>
      <c r="J187" s="31">
        <f>SUM(J188:J190)</f>
        <v>0</v>
      </c>
      <c r="K187" s="31">
        <f>SUM(K188:K190)</f>
        <v>0</v>
      </c>
      <c r="L187" s="31">
        <f t="shared" ref="L187" si="396">SUM(M187:O187)</f>
        <v>0</v>
      </c>
      <c r="M187" s="31">
        <f>SUM(M188:M190)</f>
        <v>0</v>
      </c>
      <c r="N187" s="31">
        <f>SUM(N188:N190)</f>
        <v>0</v>
      </c>
      <c r="O187" s="31">
        <f>SUM(O188:O190)</f>
        <v>0</v>
      </c>
      <c r="P187" s="31">
        <f t="shared" ref="P187" si="397">SUM(Q187:S187)</f>
        <v>0</v>
      </c>
      <c r="Q187" s="31">
        <f>SUM(Q188:Q190)</f>
        <v>0</v>
      </c>
      <c r="R187" s="31">
        <f>SUM(R188:R190)</f>
        <v>0</v>
      </c>
      <c r="S187" s="31">
        <f>SUM(S188:S190)</f>
        <v>0</v>
      </c>
      <c r="T187" s="31">
        <f t="shared" ref="T187" si="398">SUM(U187:W187)</f>
        <v>0</v>
      </c>
      <c r="U187" s="31">
        <f>SUM(U188:U190)</f>
        <v>0</v>
      </c>
      <c r="V187" s="31">
        <f>SUM(V188:V190)</f>
        <v>0</v>
      </c>
      <c r="W187" s="31">
        <f>SUM(W188:W190)</f>
        <v>0</v>
      </c>
      <c r="X187" s="31">
        <f t="shared" ref="X187" si="399">SUM(Y187:AA187)</f>
        <v>0</v>
      </c>
      <c r="Y187" s="31">
        <f>SUM(Y188:Y190)</f>
        <v>0</v>
      </c>
      <c r="Z187" s="31">
        <f>SUM(Z188:Z190)</f>
        <v>0</v>
      </c>
      <c r="AA187" s="31">
        <f>SUM(AA188:AA190)</f>
        <v>0</v>
      </c>
      <c r="AB187" s="31">
        <f t="shared" ref="AB187" si="400">SUM(AC187:AE187)</f>
        <v>0</v>
      </c>
      <c r="AC187" s="31">
        <f>SUM(AC188:AC190)</f>
        <v>0</v>
      </c>
      <c r="AD187" s="31">
        <f>SUM(AD188:AD190)</f>
        <v>0</v>
      </c>
      <c r="AE187" s="31">
        <f>SUM(AE188:AE190)</f>
        <v>0</v>
      </c>
      <c r="AF187" s="31">
        <f t="shared" si="304"/>
        <v>0</v>
      </c>
      <c r="AG187" s="31">
        <f>SUM(AG188:AG190)</f>
        <v>0</v>
      </c>
      <c r="AH187" s="31">
        <f>SUM(AH188:AH190)</f>
        <v>0</v>
      </c>
      <c r="AI187" s="31">
        <f>SUM(AI188:AI190)</f>
        <v>0</v>
      </c>
      <c r="AJ187" s="31">
        <f t="shared" ref="AJ187" si="401">SUM(AK187:AM187)</f>
        <v>0</v>
      </c>
      <c r="AK187" s="31">
        <f>SUM(AK188:AK190)</f>
        <v>0</v>
      </c>
      <c r="AL187" s="31">
        <f>SUM(AL188:AL190)</f>
        <v>0</v>
      </c>
      <c r="AM187" s="31">
        <f>SUM(AM188:AM190)</f>
        <v>0</v>
      </c>
      <c r="AN187" s="31">
        <f t="shared" ref="AN187" si="402">SUM(AO187:AQ187)</f>
        <v>0</v>
      </c>
      <c r="AO187" s="31">
        <f>SUM(AO188:AO190)</f>
        <v>0</v>
      </c>
      <c r="AP187" s="31">
        <f>SUM(AP188:AP190)</f>
        <v>0</v>
      </c>
      <c r="AQ187" s="31">
        <f>SUM(AQ188:AQ190)</f>
        <v>0</v>
      </c>
      <c r="AR187" s="31">
        <f t="shared" ref="AR187" si="403">SUM(AS187:AU187)</f>
        <v>0</v>
      </c>
      <c r="AS187" s="31">
        <f>SUM(AS188:AS190)</f>
        <v>0</v>
      </c>
      <c r="AT187" s="31">
        <f>SUM(AT188:AT190)</f>
        <v>0</v>
      </c>
      <c r="AU187" s="31">
        <f>SUM(AU188:AU190)</f>
        <v>0</v>
      </c>
      <c r="AV187" s="31">
        <f t="shared" si="305"/>
        <v>0</v>
      </c>
      <c r="AW187" s="31">
        <f>SUM(AW188:AW190)</f>
        <v>0</v>
      </c>
      <c r="AX187" s="31">
        <f>SUM(AX188:AX190)</f>
        <v>0</v>
      </c>
      <c r="AY187" s="31">
        <f>SUM(AY188:AY190)</f>
        <v>0</v>
      </c>
      <c r="AZ187" s="31">
        <f t="shared" ref="AZ187" si="404">SUM(BA187:BC187)</f>
        <v>0</v>
      </c>
      <c r="BA187" s="31">
        <f>SUM(BA188:BA190)</f>
        <v>0</v>
      </c>
      <c r="BB187" s="31">
        <f>SUM(BB188:BB190)</f>
        <v>0</v>
      </c>
      <c r="BC187" s="31">
        <f>SUM(BC188:BC190)</f>
        <v>0</v>
      </c>
      <c r="BD187" s="31">
        <f t="shared" ref="BD187" si="405">SUM(BE187:BG187)</f>
        <v>0</v>
      </c>
      <c r="BE187" s="31">
        <f>SUM(BE188:BE190)</f>
        <v>0</v>
      </c>
      <c r="BF187" s="31">
        <f>SUM(BF188:BF190)</f>
        <v>0</v>
      </c>
      <c r="BG187" s="31">
        <f>SUM(BG188:BG190)</f>
        <v>0</v>
      </c>
      <c r="BH187" s="31">
        <f t="shared" ref="BH187" si="406">SUM(BI187:BK187)</f>
        <v>0</v>
      </c>
      <c r="BI187" s="31">
        <f>SUM(BI188:BI190)</f>
        <v>0</v>
      </c>
      <c r="BJ187" s="31">
        <f>SUM(BJ188:BJ190)</f>
        <v>0</v>
      </c>
      <c r="BK187" s="31">
        <f>SUM(BK188:BK190)</f>
        <v>0</v>
      </c>
      <c r="BL187" s="31">
        <f t="shared" si="306"/>
        <v>0</v>
      </c>
      <c r="BM187" s="31">
        <f>SUM(BM188:BM190)</f>
        <v>0</v>
      </c>
      <c r="BN187" s="31">
        <f>SUM(BN188:BN190)</f>
        <v>0</v>
      </c>
      <c r="BO187" s="31">
        <f>SUM(BO188:BO190)</f>
        <v>0</v>
      </c>
      <c r="BP187" s="31">
        <f t="shared" ref="BP187" si="407">SUM(BQ187:BS187)</f>
        <v>0</v>
      </c>
      <c r="BQ187" s="31">
        <f>SUM(BQ188:BQ190)</f>
        <v>0</v>
      </c>
      <c r="BR187" s="31">
        <f>SUM(BR188:BR190)</f>
        <v>0</v>
      </c>
      <c r="BS187" s="31">
        <f>SUM(BS188:BS190)</f>
        <v>0</v>
      </c>
    </row>
    <row r="188" spans="1:71" s="3" customFormat="1" ht="15" customHeight="1" x14ac:dyDescent="0.3">
      <c r="A188" s="35"/>
      <c r="B188" s="33"/>
      <c r="C188" s="37" t="s">
        <v>162</v>
      </c>
      <c r="D188" s="31">
        <f>SUM(E188:G188)</f>
        <v>0</v>
      </c>
      <c r="E188" s="31">
        <v>0</v>
      </c>
      <c r="F188" s="58">
        <v>0</v>
      </c>
      <c r="G188" s="58">
        <v>0</v>
      </c>
      <c r="H188" s="31">
        <f>SUM(I188:K188)</f>
        <v>0</v>
      </c>
      <c r="I188" s="31">
        <v>0</v>
      </c>
      <c r="J188" s="58">
        <v>0</v>
      </c>
      <c r="K188" s="58">
        <v>0</v>
      </c>
      <c r="L188" s="31">
        <f>SUM(M188:O188)</f>
        <v>0</v>
      </c>
      <c r="M188" s="31">
        <v>0</v>
      </c>
      <c r="N188" s="58">
        <v>0</v>
      </c>
      <c r="O188" s="58">
        <v>0</v>
      </c>
      <c r="P188" s="31">
        <f>SUM(Q188:S188)</f>
        <v>0</v>
      </c>
      <c r="Q188" s="31">
        <f t="shared" ref="Q188:S192" si="408">+E188+I188+M188</f>
        <v>0</v>
      </c>
      <c r="R188" s="31">
        <f t="shared" si="408"/>
        <v>0</v>
      </c>
      <c r="S188" s="31">
        <f t="shared" si="408"/>
        <v>0</v>
      </c>
      <c r="T188" s="31">
        <f>SUM(U188:W188)</f>
        <v>0</v>
      </c>
      <c r="U188" s="31">
        <v>0</v>
      </c>
      <c r="V188" s="58">
        <v>0</v>
      </c>
      <c r="W188" s="58">
        <v>0</v>
      </c>
      <c r="X188" s="31">
        <f>SUM(Y188:AA188)</f>
        <v>0</v>
      </c>
      <c r="Y188" s="31">
        <v>0</v>
      </c>
      <c r="Z188" s="58">
        <v>0</v>
      </c>
      <c r="AA188" s="58">
        <v>0</v>
      </c>
      <c r="AB188" s="31">
        <f>SUM(AC188:AE188)</f>
        <v>0</v>
      </c>
      <c r="AC188" s="31">
        <v>0</v>
      </c>
      <c r="AD188" s="58">
        <v>0</v>
      </c>
      <c r="AE188" s="58">
        <v>0</v>
      </c>
      <c r="AF188" s="31">
        <f>SUM(AG188:AI188)</f>
        <v>0</v>
      </c>
      <c r="AG188" s="31">
        <f t="shared" ref="AG188:AI192" si="409">+U188+Y188+AC188</f>
        <v>0</v>
      </c>
      <c r="AH188" s="31">
        <f t="shared" si="409"/>
        <v>0</v>
      </c>
      <c r="AI188" s="31">
        <f t="shared" si="409"/>
        <v>0</v>
      </c>
      <c r="AJ188" s="31">
        <f>SUM(AK188:AM188)</f>
        <v>0</v>
      </c>
      <c r="AK188" s="31">
        <v>0</v>
      </c>
      <c r="AL188" s="58">
        <v>0</v>
      </c>
      <c r="AM188" s="58">
        <v>0</v>
      </c>
      <c r="AN188" s="31">
        <f>SUM(AO188:AQ188)</f>
        <v>0</v>
      </c>
      <c r="AO188" s="31">
        <v>0</v>
      </c>
      <c r="AP188" s="58">
        <v>0</v>
      </c>
      <c r="AQ188" s="58">
        <v>0</v>
      </c>
      <c r="AR188" s="31">
        <f>SUM(AS188:AU188)</f>
        <v>0</v>
      </c>
      <c r="AS188" s="31">
        <v>0</v>
      </c>
      <c r="AT188" s="58">
        <v>0</v>
      </c>
      <c r="AU188" s="58">
        <v>0</v>
      </c>
      <c r="AV188" s="31">
        <f>SUM(AW188:AY188)</f>
        <v>0</v>
      </c>
      <c r="AW188" s="31">
        <f t="shared" ref="AW188:AY192" si="410">+AK188+AO188+AS188</f>
        <v>0</v>
      </c>
      <c r="AX188" s="31">
        <f t="shared" si="410"/>
        <v>0</v>
      </c>
      <c r="AY188" s="31">
        <f t="shared" si="410"/>
        <v>0</v>
      </c>
      <c r="AZ188" s="31">
        <f>SUM(BA188:BC188)</f>
        <v>0</v>
      </c>
      <c r="BA188" s="31">
        <v>0</v>
      </c>
      <c r="BB188" s="58">
        <v>0</v>
      </c>
      <c r="BC188" s="58">
        <v>0</v>
      </c>
      <c r="BD188" s="31">
        <f>SUM(BE188:BG188)</f>
        <v>0</v>
      </c>
      <c r="BE188" s="31">
        <v>0</v>
      </c>
      <c r="BF188" s="58">
        <v>0</v>
      </c>
      <c r="BG188" s="58">
        <v>0</v>
      </c>
      <c r="BH188" s="31">
        <f>SUM(BI188:BK188)</f>
        <v>0</v>
      </c>
      <c r="BI188" s="31">
        <v>0</v>
      </c>
      <c r="BJ188" s="58">
        <v>0</v>
      </c>
      <c r="BK188" s="58">
        <v>0</v>
      </c>
      <c r="BL188" s="31">
        <f>SUM(BM188:BO188)</f>
        <v>0</v>
      </c>
      <c r="BM188" s="31">
        <f t="shared" ref="BM188:BO192" si="411">+BA188+BE188+BI188</f>
        <v>0</v>
      </c>
      <c r="BN188" s="31">
        <f t="shared" si="411"/>
        <v>0</v>
      </c>
      <c r="BO188" s="31">
        <f t="shared" si="411"/>
        <v>0</v>
      </c>
      <c r="BP188" s="31">
        <f>SUM(BQ188:BS188)</f>
        <v>0</v>
      </c>
      <c r="BQ188" s="31">
        <f t="shared" ref="BQ188:BS192" si="412">+Q188+AG188+AW188+BM188</f>
        <v>0</v>
      </c>
      <c r="BR188" s="31">
        <f t="shared" si="412"/>
        <v>0</v>
      </c>
      <c r="BS188" s="31">
        <f t="shared" si="412"/>
        <v>0</v>
      </c>
    </row>
    <row r="189" spans="1:71" s="3" customFormat="1" ht="15" customHeight="1" x14ac:dyDescent="0.3">
      <c r="A189" s="35"/>
      <c r="B189" s="33"/>
      <c r="C189" s="37" t="s">
        <v>163</v>
      </c>
      <c r="D189" s="31">
        <f>SUM(E189:G189)</f>
        <v>0</v>
      </c>
      <c r="E189" s="31">
        <v>0</v>
      </c>
      <c r="F189" s="58">
        <v>0</v>
      </c>
      <c r="G189" s="58">
        <v>0</v>
      </c>
      <c r="H189" s="31">
        <f>SUM(I189:K189)</f>
        <v>0</v>
      </c>
      <c r="I189" s="31">
        <v>0</v>
      </c>
      <c r="J189" s="58">
        <v>0</v>
      </c>
      <c r="K189" s="58">
        <v>0</v>
      </c>
      <c r="L189" s="31">
        <f>SUM(M189:O189)</f>
        <v>0</v>
      </c>
      <c r="M189" s="31">
        <v>0</v>
      </c>
      <c r="N189" s="58">
        <v>0</v>
      </c>
      <c r="O189" s="58">
        <v>0</v>
      </c>
      <c r="P189" s="31">
        <f>SUM(Q189:S189)</f>
        <v>0</v>
      </c>
      <c r="Q189" s="31">
        <f t="shared" si="408"/>
        <v>0</v>
      </c>
      <c r="R189" s="31">
        <f t="shared" si="408"/>
        <v>0</v>
      </c>
      <c r="S189" s="31">
        <f t="shared" si="408"/>
        <v>0</v>
      </c>
      <c r="T189" s="31">
        <f>SUM(U189:W189)</f>
        <v>0</v>
      </c>
      <c r="U189" s="31">
        <v>0</v>
      </c>
      <c r="V189" s="58">
        <v>0</v>
      </c>
      <c r="W189" s="58">
        <v>0</v>
      </c>
      <c r="X189" s="31">
        <f>SUM(Y189:AA189)</f>
        <v>0</v>
      </c>
      <c r="Y189" s="31">
        <v>0</v>
      </c>
      <c r="Z189" s="58">
        <v>0</v>
      </c>
      <c r="AA189" s="58">
        <v>0</v>
      </c>
      <c r="AB189" s="31">
        <f>SUM(AC189:AE189)</f>
        <v>0</v>
      </c>
      <c r="AC189" s="31">
        <v>0</v>
      </c>
      <c r="AD189" s="58">
        <v>0</v>
      </c>
      <c r="AE189" s="58">
        <v>0</v>
      </c>
      <c r="AF189" s="31">
        <f>SUM(AG189:AI189)</f>
        <v>0</v>
      </c>
      <c r="AG189" s="31">
        <f t="shared" si="409"/>
        <v>0</v>
      </c>
      <c r="AH189" s="31">
        <f t="shared" si="409"/>
        <v>0</v>
      </c>
      <c r="AI189" s="31">
        <f t="shared" si="409"/>
        <v>0</v>
      </c>
      <c r="AJ189" s="31">
        <f>SUM(AK189:AM189)</f>
        <v>0</v>
      </c>
      <c r="AK189" s="31">
        <v>0</v>
      </c>
      <c r="AL189" s="58">
        <v>0</v>
      </c>
      <c r="AM189" s="58">
        <v>0</v>
      </c>
      <c r="AN189" s="31">
        <f>SUM(AO189:AQ189)</f>
        <v>0</v>
      </c>
      <c r="AO189" s="31">
        <v>0</v>
      </c>
      <c r="AP189" s="58">
        <v>0</v>
      </c>
      <c r="AQ189" s="58">
        <v>0</v>
      </c>
      <c r="AR189" s="31">
        <f>SUM(AS189:AU189)</f>
        <v>0</v>
      </c>
      <c r="AS189" s="31">
        <v>0</v>
      </c>
      <c r="AT189" s="58">
        <v>0</v>
      </c>
      <c r="AU189" s="58">
        <v>0</v>
      </c>
      <c r="AV189" s="31">
        <f>SUM(AW189:AY189)</f>
        <v>0</v>
      </c>
      <c r="AW189" s="31">
        <f t="shared" si="410"/>
        <v>0</v>
      </c>
      <c r="AX189" s="31">
        <f t="shared" si="410"/>
        <v>0</v>
      </c>
      <c r="AY189" s="31">
        <f t="shared" si="410"/>
        <v>0</v>
      </c>
      <c r="AZ189" s="31">
        <f>SUM(BA189:BC189)</f>
        <v>0</v>
      </c>
      <c r="BA189" s="31">
        <v>0</v>
      </c>
      <c r="BB189" s="58">
        <v>0</v>
      </c>
      <c r="BC189" s="58">
        <v>0</v>
      </c>
      <c r="BD189" s="31">
        <f>SUM(BE189:BG189)</f>
        <v>0</v>
      </c>
      <c r="BE189" s="31">
        <v>0</v>
      </c>
      <c r="BF189" s="58">
        <v>0</v>
      </c>
      <c r="BG189" s="58">
        <v>0</v>
      </c>
      <c r="BH189" s="31">
        <f>SUM(BI189:BK189)</f>
        <v>0</v>
      </c>
      <c r="BI189" s="31">
        <v>0</v>
      </c>
      <c r="BJ189" s="58">
        <v>0</v>
      </c>
      <c r="BK189" s="58">
        <v>0</v>
      </c>
      <c r="BL189" s="31">
        <f>SUM(BM189:BO189)</f>
        <v>0</v>
      </c>
      <c r="BM189" s="31">
        <f t="shared" si="411"/>
        <v>0</v>
      </c>
      <c r="BN189" s="31">
        <f t="shared" si="411"/>
        <v>0</v>
      </c>
      <c r="BO189" s="31">
        <f t="shared" si="411"/>
        <v>0</v>
      </c>
      <c r="BP189" s="31">
        <f>SUM(BQ189:BS189)</f>
        <v>0</v>
      </c>
      <c r="BQ189" s="31">
        <f t="shared" si="412"/>
        <v>0</v>
      </c>
      <c r="BR189" s="31">
        <f t="shared" si="412"/>
        <v>0</v>
      </c>
      <c r="BS189" s="31">
        <f t="shared" si="412"/>
        <v>0</v>
      </c>
    </row>
    <row r="190" spans="1:71" s="3" customFormat="1" ht="15" customHeight="1" x14ac:dyDescent="0.3">
      <c r="A190" s="35"/>
      <c r="B190" s="33"/>
      <c r="C190" s="37" t="s">
        <v>164</v>
      </c>
      <c r="D190" s="31">
        <f>SUM(E190:G190)</f>
        <v>0</v>
      </c>
      <c r="E190" s="31">
        <v>0</v>
      </c>
      <c r="F190" s="58">
        <v>0</v>
      </c>
      <c r="G190" s="58">
        <v>0</v>
      </c>
      <c r="H190" s="31">
        <f>SUM(I190:K190)</f>
        <v>0</v>
      </c>
      <c r="I190" s="31">
        <v>0</v>
      </c>
      <c r="J190" s="58">
        <v>0</v>
      </c>
      <c r="K190" s="58">
        <v>0</v>
      </c>
      <c r="L190" s="31">
        <f>SUM(M190:O190)</f>
        <v>0</v>
      </c>
      <c r="M190" s="31">
        <v>0</v>
      </c>
      <c r="N190" s="58">
        <v>0</v>
      </c>
      <c r="O190" s="58">
        <v>0</v>
      </c>
      <c r="P190" s="31">
        <f>SUM(Q190:S190)</f>
        <v>0</v>
      </c>
      <c r="Q190" s="31">
        <f t="shared" si="408"/>
        <v>0</v>
      </c>
      <c r="R190" s="31">
        <f t="shared" si="408"/>
        <v>0</v>
      </c>
      <c r="S190" s="31">
        <f t="shared" si="408"/>
        <v>0</v>
      </c>
      <c r="T190" s="31">
        <f>SUM(U190:W190)</f>
        <v>0</v>
      </c>
      <c r="U190" s="31">
        <v>0</v>
      </c>
      <c r="V190" s="58">
        <v>0</v>
      </c>
      <c r="W190" s="58">
        <v>0</v>
      </c>
      <c r="X190" s="31">
        <f>SUM(Y190:AA190)</f>
        <v>0</v>
      </c>
      <c r="Y190" s="31">
        <v>0</v>
      </c>
      <c r="Z190" s="58">
        <v>0</v>
      </c>
      <c r="AA190" s="58">
        <v>0</v>
      </c>
      <c r="AB190" s="31">
        <f>SUM(AC190:AE190)</f>
        <v>0</v>
      </c>
      <c r="AC190" s="31">
        <v>0</v>
      </c>
      <c r="AD190" s="58">
        <v>0</v>
      </c>
      <c r="AE190" s="58">
        <v>0</v>
      </c>
      <c r="AF190" s="31">
        <f>SUM(AG190:AI190)</f>
        <v>0</v>
      </c>
      <c r="AG190" s="31">
        <f t="shared" si="409"/>
        <v>0</v>
      </c>
      <c r="AH190" s="31">
        <f t="shared" si="409"/>
        <v>0</v>
      </c>
      <c r="AI190" s="31">
        <f t="shared" si="409"/>
        <v>0</v>
      </c>
      <c r="AJ190" s="31">
        <f>SUM(AK190:AM190)</f>
        <v>0</v>
      </c>
      <c r="AK190" s="31">
        <v>0</v>
      </c>
      <c r="AL190" s="58">
        <v>0</v>
      </c>
      <c r="AM190" s="58">
        <v>0</v>
      </c>
      <c r="AN190" s="31">
        <f>SUM(AO190:AQ190)</f>
        <v>0</v>
      </c>
      <c r="AO190" s="31">
        <v>0</v>
      </c>
      <c r="AP190" s="58">
        <v>0</v>
      </c>
      <c r="AQ190" s="58">
        <v>0</v>
      </c>
      <c r="AR190" s="31">
        <f>SUM(AS190:AU190)</f>
        <v>0</v>
      </c>
      <c r="AS190" s="31">
        <v>0</v>
      </c>
      <c r="AT190" s="58">
        <v>0</v>
      </c>
      <c r="AU190" s="58">
        <v>0</v>
      </c>
      <c r="AV190" s="31">
        <f>SUM(AW190:AY190)</f>
        <v>0</v>
      </c>
      <c r="AW190" s="31">
        <f t="shared" si="410"/>
        <v>0</v>
      </c>
      <c r="AX190" s="31">
        <f t="shared" si="410"/>
        <v>0</v>
      </c>
      <c r="AY190" s="31">
        <f t="shared" si="410"/>
        <v>0</v>
      </c>
      <c r="AZ190" s="31">
        <f>SUM(BA190:BC190)</f>
        <v>0</v>
      </c>
      <c r="BA190" s="31">
        <v>0</v>
      </c>
      <c r="BB190" s="58">
        <v>0</v>
      </c>
      <c r="BC190" s="58">
        <v>0</v>
      </c>
      <c r="BD190" s="31">
        <f>SUM(BE190:BG190)</f>
        <v>0</v>
      </c>
      <c r="BE190" s="31">
        <v>0</v>
      </c>
      <c r="BF190" s="58">
        <v>0</v>
      </c>
      <c r="BG190" s="58">
        <v>0</v>
      </c>
      <c r="BH190" s="31">
        <f>SUM(BI190:BK190)</f>
        <v>0</v>
      </c>
      <c r="BI190" s="31">
        <v>0</v>
      </c>
      <c r="BJ190" s="58">
        <v>0</v>
      </c>
      <c r="BK190" s="58">
        <v>0</v>
      </c>
      <c r="BL190" s="31">
        <f>SUM(BM190:BO190)</f>
        <v>0</v>
      </c>
      <c r="BM190" s="31">
        <f t="shared" si="411"/>
        <v>0</v>
      </c>
      <c r="BN190" s="31">
        <f t="shared" si="411"/>
        <v>0</v>
      </c>
      <c r="BO190" s="31">
        <f t="shared" si="411"/>
        <v>0</v>
      </c>
      <c r="BP190" s="31">
        <f>SUM(BQ190:BS190)</f>
        <v>0</v>
      </c>
      <c r="BQ190" s="31">
        <f t="shared" si="412"/>
        <v>0</v>
      </c>
      <c r="BR190" s="31">
        <f t="shared" si="412"/>
        <v>0</v>
      </c>
      <c r="BS190" s="31">
        <f t="shared" si="412"/>
        <v>0</v>
      </c>
    </row>
    <row r="191" spans="1:71" s="3" customFormat="1" ht="15" customHeight="1" x14ac:dyDescent="0.3">
      <c r="A191" s="35"/>
      <c r="B191" s="33"/>
      <c r="C191" s="34" t="s">
        <v>56</v>
      </c>
      <c r="D191" s="31">
        <f>SUM(E191:G191)</f>
        <v>173435</v>
      </c>
      <c r="E191" s="31">
        <v>83022</v>
      </c>
      <c r="F191" s="58">
        <v>90413</v>
      </c>
      <c r="G191" s="58">
        <v>0</v>
      </c>
      <c r="H191" s="31">
        <f>SUM(I191:K191)</f>
        <v>163662</v>
      </c>
      <c r="I191" s="31">
        <v>83486</v>
      </c>
      <c r="J191" s="58">
        <v>80176</v>
      </c>
      <c r="K191" s="58">
        <v>0</v>
      </c>
      <c r="L191" s="31">
        <f>SUM(M191:O191)</f>
        <v>171753</v>
      </c>
      <c r="M191" s="31">
        <v>88110</v>
      </c>
      <c r="N191" s="58">
        <v>83643</v>
      </c>
      <c r="O191" s="58">
        <v>0</v>
      </c>
      <c r="P191" s="31">
        <f>SUM(Q191:S191)</f>
        <v>508850</v>
      </c>
      <c r="Q191" s="31">
        <f t="shared" si="408"/>
        <v>254618</v>
      </c>
      <c r="R191" s="31">
        <f t="shared" si="408"/>
        <v>254232</v>
      </c>
      <c r="S191" s="31">
        <f t="shared" si="408"/>
        <v>0</v>
      </c>
      <c r="T191" s="31">
        <f>SUM(U191:W191)</f>
        <v>242710</v>
      </c>
      <c r="U191" s="31">
        <v>124554</v>
      </c>
      <c r="V191" s="58">
        <v>118156</v>
      </c>
      <c r="W191" s="58">
        <v>0</v>
      </c>
      <c r="X191" s="31">
        <f>SUM(Y191:AA191)</f>
        <v>285490</v>
      </c>
      <c r="Y191" s="31">
        <v>143956</v>
      </c>
      <c r="Z191" s="58">
        <v>141534</v>
      </c>
      <c r="AA191" s="58">
        <v>0</v>
      </c>
      <c r="AB191" s="31">
        <f>SUM(AC191:AE191)</f>
        <v>188948</v>
      </c>
      <c r="AC191" s="31">
        <v>94538</v>
      </c>
      <c r="AD191" s="58">
        <v>94410</v>
      </c>
      <c r="AE191" s="58">
        <v>0</v>
      </c>
      <c r="AF191" s="31">
        <f>SUM(AG191:AI191)</f>
        <v>717148</v>
      </c>
      <c r="AG191" s="31">
        <f t="shared" si="409"/>
        <v>363048</v>
      </c>
      <c r="AH191" s="31">
        <f t="shared" si="409"/>
        <v>354100</v>
      </c>
      <c r="AI191" s="31">
        <f t="shared" si="409"/>
        <v>0</v>
      </c>
      <c r="AJ191" s="31">
        <f>SUM(AK191:AM191)</f>
        <v>154717</v>
      </c>
      <c r="AK191" s="31">
        <v>76076</v>
      </c>
      <c r="AL191" s="58">
        <v>78641</v>
      </c>
      <c r="AM191" s="58">
        <v>0</v>
      </c>
      <c r="AN191" s="31">
        <f>SUM(AO191:AQ191)</f>
        <v>133126</v>
      </c>
      <c r="AO191" s="31">
        <v>65834</v>
      </c>
      <c r="AP191" s="58">
        <v>67292</v>
      </c>
      <c r="AQ191" s="58">
        <v>0</v>
      </c>
      <c r="AR191" s="31">
        <f>SUM(AS191:AU191)</f>
        <v>132427</v>
      </c>
      <c r="AS191" s="31">
        <v>64752</v>
      </c>
      <c r="AT191" s="58">
        <v>67675</v>
      </c>
      <c r="AU191" s="58">
        <v>0</v>
      </c>
      <c r="AV191" s="31">
        <f>SUM(AW191:AY191)</f>
        <v>420270</v>
      </c>
      <c r="AW191" s="31">
        <f t="shared" si="410"/>
        <v>206662</v>
      </c>
      <c r="AX191" s="31">
        <f t="shared" si="410"/>
        <v>213608</v>
      </c>
      <c r="AY191" s="31">
        <f t="shared" si="410"/>
        <v>0</v>
      </c>
      <c r="AZ191" s="31">
        <f>SUM(BA191:BC191)</f>
        <v>154386</v>
      </c>
      <c r="BA191" s="31">
        <v>79243</v>
      </c>
      <c r="BB191" s="58">
        <v>75143</v>
      </c>
      <c r="BC191" s="58">
        <v>0</v>
      </c>
      <c r="BD191" s="31">
        <f>SUM(BE191:BG191)</f>
        <v>145801</v>
      </c>
      <c r="BE191" s="31">
        <v>68259</v>
      </c>
      <c r="BF191" s="58">
        <v>77542</v>
      </c>
      <c r="BG191" s="58">
        <v>0</v>
      </c>
      <c r="BH191" s="31">
        <f>SUM(BI191:BK191)</f>
        <v>172889</v>
      </c>
      <c r="BI191" s="31">
        <v>92342</v>
      </c>
      <c r="BJ191" s="58">
        <v>80547</v>
      </c>
      <c r="BK191" s="58">
        <v>0</v>
      </c>
      <c r="BL191" s="31">
        <f>SUM(BM191:BO191)</f>
        <v>473076</v>
      </c>
      <c r="BM191" s="31">
        <f t="shared" si="411"/>
        <v>239844</v>
      </c>
      <c r="BN191" s="31">
        <f t="shared" si="411"/>
        <v>233232</v>
      </c>
      <c r="BO191" s="31">
        <f t="shared" si="411"/>
        <v>0</v>
      </c>
      <c r="BP191" s="31">
        <f>SUM(BQ191:BS191)</f>
        <v>2119344</v>
      </c>
      <c r="BQ191" s="31">
        <f t="shared" si="412"/>
        <v>1064172</v>
      </c>
      <c r="BR191" s="31">
        <f t="shared" si="412"/>
        <v>1055172</v>
      </c>
      <c r="BS191" s="31">
        <f t="shared" si="412"/>
        <v>0</v>
      </c>
    </row>
    <row r="192" spans="1:71" s="3" customFormat="1" ht="15" customHeight="1" x14ac:dyDescent="0.3">
      <c r="A192" s="35"/>
      <c r="B192" s="33"/>
      <c r="C192" s="34" t="s">
        <v>27</v>
      </c>
      <c r="D192" s="31">
        <f>SUM(E192:G192)</f>
        <v>120593</v>
      </c>
      <c r="E192" s="31">
        <v>50778</v>
      </c>
      <c r="F192" s="58">
        <v>69815</v>
      </c>
      <c r="G192" s="58">
        <v>0</v>
      </c>
      <c r="H192" s="31">
        <f>SUM(I192:K192)</f>
        <v>104576</v>
      </c>
      <c r="I192" s="31">
        <v>53942</v>
      </c>
      <c r="J192" s="58">
        <v>50634</v>
      </c>
      <c r="K192" s="58">
        <v>0</v>
      </c>
      <c r="L192" s="31">
        <f>SUM(M192:O192)</f>
        <v>105961</v>
      </c>
      <c r="M192" s="31">
        <v>55619</v>
      </c>
      <c r="N192" s="58">
        <v>50342</v>
      </c>
      <c r="O192" s="58">
        <v>0</v>
      </c>
      <c r="P192" s="31">
        <f>SUM(Q192:S192)</f>
        <v>331130</v>
      </c>
      <c r="Q192" s="31">
        <f t="shared" si="408"/>
        <v>160339</v>
      </c>
      <c r="R192" s="31">
        <f t="shared" si="408"/>
        <v>170791</v>
      </c>
      <c r="S192" s="31">
        <f t="shared" si="408"/>
        <v>0</v>
      </c>
      <c r="T192" s="31">
        <f>SUM(U192:W192)</f>
        <v>132595</v>
      </c>
      <c r="U192" s="31">
        <v>67107</v>
      </c>
      <c r="V192" s="58">
        <v>65488</v>
      </c>
      <c r="W192" s="58">
        <v>0</v>
      </c>
      <c r="X192" s="31">
        <f>SUM(Y192:AA192)</f>
        <v>133492</v>
      </c>
      <c r="Y192" s="31">
        <v>66407</v>
      </c>
      <c r="Z192" s="58">
        <v>67085</v>
      </c>
      <c r="AA192" s="58">
        <v>0</v>
      </c>
      <c r="AB192" s="31">
        <f>SUM(AC192:AE192)</f>
        <v>104384</v>
      </c>
      <c r="AC192" s="31">
        <v>52941</v>
      </c>
      <c r="AD192" s="58">
        <v>51443</v>
      </c>
      <c r="AE192" s="58">
        <v>0</v>
      </c>
      <c r="AF192" s="31">
        <f>SUM(AG192:AI192)</f>
        <v>370471</v>
      </c>
      <c r="AG192" s="31">
        <f t="shared" si="409"/>
        <v>186455</v>
      </c>
      <c r="AH192" s="31">
        <f t="shared" si="409"/>
        <v>184016</v>
      </c>
      <c r="AI192" s="31">
        <f t="shared" si="409"/>
        <v>0</v>
      </c>
      <c r="AJ192" s="31">
        <f>SUM(AK192:AM192)</f>
        <v>98333</v>
      </c>
      <c r="AK192" s="31">
        <v>50312</v>
      </c>
      <c r="AL192" s="58">
        <v>48021</v>
      </c>
      <c r="AM192" s="58">
        <v>0</v>
      </c>
      <c r="AN192" s="31">
        <f>SUM(AO192:AQ192)</f>
        <v>110702</v>
      </c>
      <c r="AO192" s="31">
        <v>55388</v>
      </c>
      <c r="AP192" s="58">
        <v>55314</v>
      </c>
      <c r="AQ192" s="58">
        <v>0</v>
      </c>
      <c r="AR192" s="31">
        <f>SUM(AS192:AU192)</f>
        <v>105201</v>
      </c>
      <c r="AS192" s="31">
        <v>55185</v>
      </c>
      <c r="AT192" s="58">
        <v>50016</v>
      </c>
      <c r="AU192" s="58">
        <v>0</v>
      </c>
      <c r="AV192" s="31">
        <f>SUM(AW192:AY192)</f>
        <v>314236</v>
      </c>
      <c r="AW192" s="31">
        <f t="shared" si="410"/>
        <v>160885</v>
      </c>
      <c r="AX192" s="31">
        <f t="shared" si="410"/>
        <v>153351</v>
      </c>
      <c r="AY192" s="31">
        <f t="shared" si="410"/>
        <v>0</v>
      </c>
      <c r="AZ192" s="31">
        <f>SUM(BA192:BC192)</f>
        <v>107777</v>
      </c>
      <c r="BA192" s="31">
        <v>57248</v>
      </c>
      <c r="BB192" s="58">
        <v>50529</v>
      </c>
      <c r="BC192" s="58">
        <v>0</v>
      </c>
      <c r="BD192" s="31">
        <f>SUM(BE192:BG192)</f>
        <v>120872</v>
      </c>
      <c r="BE192" s="31">
        <v>61835</v>
      </c>
      <c r="BF192" s="58">
        <v>59037</v>
      </c>
      <c r="BG192" s="58">
        <v>0</v>
      </c>
      <c r="BH192" s="31">
        <f>SUM(BI192:BK192)</f>
        <v>134599</v>
      </c>
      <c r="BI192" s="31">
        <v>67924</v>
      </c>
      <c r="BJ192" s="58">
        <v>66675</v>
      </c>
      <c r="BK192" s="58">
        <v>0</v>
      </c>
      <c r="BL192" s="31">
        <f>SUM(BM192:BO192)</f>
        <v>363248</v>
      </c>
      <c r="BM192" s="31">
        <f t="shared" si="411"/>
        <v>187007</v>
      </c>
      <c r="BN192" s="31">
        <f t="shared" si="411"/>
        <v>176241</v>
      </c>
      <c r="BO192" s="31">
        <f t="shared" si="411"/>
        <v>0</v>
      </c>
      <c r="BP192" s="31">
        <f>SUM(BQ192:BS192)</f>
        <v>1379085</v>
      </c>
      <c r="BQ192" s="31">
        <f t="shared" si="412"/>
        <v>694686</v>
      </c>
      <c r="BR192" s="31">
        <f t="shared" si="412"/>
        <v>684399</v>
      </c>
      <c r="BS192" s="31">
        <f t="shared" si="412"/>
        <v>0</v>
      </c>
    </row>
    <row r="193" spans="1:71" s="3" customFormat="1" ht="15" customHeight="1" x14ac:dyDescent="0.3">
      <c r="A193" s="35"/>
      <c r="B193" s="33"/>
      <c r="C193" s="3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1:71" s="3" customFormat="1" ht="15" customHeight="1" x14ac:dyDescent="0.3">
      <c r="A194" s="32"/>
      <c r="B194" s="33" t="s">
        <v>165</v>
      </c>
      <c r="C194" s="34"/>
      <c r="D194" s="31">
        <f t="shared" ref="D194:D204" si="413">SUM(E194:G194)</f>
        <v>403563</v>
      </c>
      <c r="E194" s="31">
        <f>E195+E203+E204+E205+E208+E211+E217+E218</f>
        <v>212700</v>
      </c>
      <c r="F194" s="31">
        <f>F195+F203+F204+F205+F208+F211+F217+F218</f>
        <v>190218</v>
      </c>
      <c r="G194" s="31">
        <f>G195+G203+G204+G205+G208+G211+G217+G218</f>
        <v>645</v>
      </c>
      <c r="H194" s="31">
        <f t="shared" ref="H194:H211" si="414">SUM(I194:K194)</f>
        <v>329013</v>
      </c>
      <c r="I194" s="31">
        <f>I195+I203+I204+I205+I208+I211+I217+I218</f>
        <v>165180</v>
      </c>
      <c r="J194" s="31">
        <f>J195+J203+J204+J205+J208+J211+J217+J218</f>
        <v>163833</v>
      </c>
      <c r="K194" s="31">
        <f>K195+K203+K204+K205+K208+K211+K217+K218</f>
        <v>0</v>
      </c>
      <c r="L194" s="31">
        <f t="shared" ref="L194:L211" si="415">SUM(M194:O194)</f>
        <v>372863</v>
      </c>
      <c r="M194" s="31">
        <f>M195+M203+M204+M205+M208+M211+M217+M218</f>
        <v>184922</v>
      </c>
      <c r="N194" s="31">
        <f>N195+N203+N204+N205+N208+N211+N217+N218</f>
        <v>186529</v>
      </c>
      <c r="O194" s="31">
        <f>O195+O203+O204+O205+O208+O211+O217+O218</f>
        <v>1412</v>
      </c>
      <c r="P194" s="31">
        <f t="shared" ref="P194:P211" si="416">SUM(Q194:S194)</f>
        <v>1105439</v>
      </c>
      <c r="Q194" s="31">
        <f>Q195+Q203+Q204+Q205+Q208+Q211+Q217+Q218</f>
        <v>562802</v>
      </c>
      <c r="R194" s="31">
        <f>R195+R203+R204+R205+R208+R211+R217+R218</f>
        <v>540580</v>
      </c>
      <c r="S194" s="31">
        <f>S195+S203+S204+S205+S208+S211+S217+S218</f>
        <v>2057</v>
      </c>
      <c r="T194" s="31">
        <f t="shared" ref="T194:T195" si="417">SUM(U194:W194)</f>
        <v>553041</v>
      </c>
      <c r="U194" s="31">
        <f>U195+U203+U204+U205+U208+U211+U217+U218</f>
        <v>271450</v>
      </c>
      <c r="V194" s="31">
        <f>V195+V203+V204+V205+V208+V211+V217+V218</f>
        <v>271529</v>
      </c>
      <c r="W194" s="31">
        <f>W195+W203+W204+W205+W208+W211+W217+W218</f>
        <v>10062</v>
      </c>
      <c r="X194" s="31">
        <f t="shared" ref="X194:X195" si="418">SUM(Y194:AA194)</f>
        <v>580082</v>
      </c>
      <c r="Y194" s="31">
        <f>Y195+Y203+Y204+Y205+Y208+Y211+Y217+Y218</f>
        <v>287099</v>
      </c>
      <c r="Z194" s="31">
        <f>Z195+Z203+Z204+Z205+Z208+Z211+Z217+Z218</f>
        <v>292983</v>
      </c>
      <c r="AA194" s="31">
        <f>AA195+AA203+AA204+AA205+AA208+AA211+AA217+AA218</f>
        <v>0</v>
      </c>
      <c r="AB194" s="31">
        <f t="shared" ref="AB194:AB195" si="419">SUM(AC194:AE194)</f>
        <v>394503</v>
      </c>
      <c r="AC194" s="31">
        <f>AC195+AC203+AC204+AC205+AC208+AC211+AC217+AC218</f>
        <v>195802</v>
      </c>
      <c r="AD194" s="31">
        <f>AD195+AD203+AD204+AD205+AD208+AD211+AD217+AD218</f>
        <v>198701</v>
      </c>
      <c r="AE194" s="31">
        <f>AE195+AE203+AE204+AE205+AE208+AE211+AE217+AE218</f>
        <v>0</v>
      </c>
      <c r="AF194" s="31">
        <f t="shared" si="304"/>
        <v>1527626</v>
      </c>
      <c r="AG194" s="31">
        <f>AG195+AG203+AG204+AG205+AG208+AG211+AG217+AG218</f>
        <v>754351</v>
      </c>
      <c r="AH194" s="31">
        <f>AH195+AH203+AH204+AH205+AH208+AH211+AH217+AH218</f>
        <v>763213</v>
      </c>
      <c r="AI194" s="31">
        <f>AI195+AI203+AI204+AI205+AI208+AI211+AI217+AI218</f>
        <v>10062</v>
      </c>
      <c r="AJ194" s="31">
        <f t="shared" ref="AJ194:AJ195" si="420">SUM(AK194:AM194)</f>
        <v>331613</v>
      </c>
      <c r="AK194" s="31">
        <f>AK195+AK203+AK204+AK205+AK208+AK211+AK217+AK218</f>
        <v>163197</v>
      </c>
      <c r="AL194" s="31">
        <f>AL195+AL203+AL204+AL205+AL208+AL211+AL217+AL218</f>
        <v>168416</v>
      </c>
      <c r="AM194" s="31">
        <f>AM195+AM203+AM204+AM205+AM208+AM211+AM217+AM218</f>
        <v>0</v>
      </c>
      <c r="AN194" s="31">
        <f t="shared" ref="AN194:AN195" si="421">SUM(AO194:AQ194)</f>
        <v>494516</v>
      </c>
      <c r="AO194" s="31">
        <f>AO195+AO203+AO204+AO205+AO208+AO211+AO217+AO218</f>
        <v>240921</v>
      </c>
      <c r="AP194" s="31">
        <f>AP195+AP203+AP204+AP205+AP208+AP211+AP217+AP218</f>
        <v>253595</v>
      </c>
      <c r="AQ194" s="31">
        <f>AQ195+AQ203+AQ204+AQ205+AQ208+AQ211+AQ217+AQ218</f>
        <v>0</v>
      </c>
      <c r="AR194" s="31">
        <f t="shared" ref="AR194:AR195" si="422">SUM(AS194:AU194)</f>
        <v>517277</v>
      </c>
      <c r="AS194" s="31">
        <f>AS195+AS203+AS204+AS205+AS208+AS211+AS217+AS218</f>
        <v>247627</v>
      </c>
      <c r="AT194" s="31">
        <f>AT195+AT203+AT204+AT205+AT208+AT211+AT217+AT218</f>
        <v>269650</v>
      </c>
      <c r="AU194" s="31">
        <f>AU195+AU203+AU204+AU205+AU208+AU211+AU217+AU218</f>
        <v>0</v>
      </c>
      <c r="AV194" s="31">
        <f t="shared" si="305"/>
        <v>1343406</v>
      </c>
      <c r="AW194" s="31">
        <f>AW195+AW203+AW204+AW205+AW208+AW211+AW217+AW218</f>
        <v>651745</v>
      </c>
      <c r="AX194" s="31">
        <f>AX195+AX203+AX204+AX205+AX208+AX211+AX217+AX218</f>
        <v>691661</v>
      </c>
      <c r="AY194" s="31">
        <f>AY195+AY203+AY204+AY205+AY208+AY211+AY217+AY218</f>
        <v>0</v>
      </c>
      <c r="AZ194" s="31">
        <f t="shared" ref="AZ194:AZ195" si="423">SUM(BA194:BC194)</f>
        <v>585375</v>
      </c>
      <c r="BA194" s="31">
        <f>BA195+BA203+BA204+BA205+BA208+BA211+BA217+BA218</f>
        <v>275808</v>
      </c>
      <c r="BB194" s="31">
        <f>BB195+BB203+BB204+BB205+BB208+BB211+BB217+BB218</f>
        <v>308245</v>
      </c>
      <c r="BC194" s="31">
        <f>BC195+BC203+BC204+BC205+BC208+BC211+BC217+BC218</f>
        <v>1322</v>
      </c>
      <c r="BD194" s="31">
        <f t="shared" ref="BD194:BD195" si="424">SUM(BE194:BG194)</f>
        <v>595176</v>
      </c>
      <c r="BE194" s="31">
        <f>BE195+BE203+BE204+BE205+BE208+BE211+BE217+BE218</f>
        <v>287247</v>
      </c>
      <c r="BF194" s="31">
        <f>BF195+BF203+BF204+BF205+BF208+BF211+BF217+BF218</f>
        <v>307633</v>
      </c>
      <c r="BG194" s="31">
        <f>BG195+BG203+BG204+BG205+BG208+BG211+BG217+BG218</f>
        <v>296</v>
      </c>
      <c r="BH194" s="31">
        <f t="shared" ref="BH194:BH195" si="425">SUM(BI194:BK194)</f>
        <v>657869</v>
      </c>
      <c r="BI194" s="31">
        <f>BI195+BI203+BI204+BI205+BI208+BI211+BI217+BI218</f>
        <v>302594</v>
      </c>
      <c r="BJ194" s="31">
        <f>BJ195+BJ203+BJ204+BJ205+BJ208+BJ211+BJ217+BJ218</f>
        <v>355275</v>
      </c>
      <c r="BK194" s="31">
        <f>BK195+BK203+BK204+BK205+BK208+BK211+BK217+BK218</f>
        <v>0</v>
      </c>
      <c r="BL194" s="31">
        <f t="shared" si="306"/>
        <v>1838420</v>
      </c>
      <c r="BM194" s="31">
        <f>BM195+BM203+BM204+BM205+BM208+BM211+BM217+BM218</f>
        <v>865649</v>
      </c>
      <c r="BN194" s="31">
        <f>BN195+BN203+BN204+BN205+BN208+BN211+BN217+BN218</f>
        <v>971153</v>
      </c>
      <c r="BO194" s="31">
        <f>BO195+BO203+BO204+BO205+BO208+BO211+BO217+BO218</f>
        <v>1618</v>
      </c>
      <c r="BP194" s="31">
        <f t="shared" ref="BP194:BP211" si="426">SUM(BQ194:BS194)</f>
        <v>5814891</v>
      </c>
      <c r="BQ194" s="31">
        <f>BQ195+BQ203+BQ204+BQ205+BQ208+BQ211+BQ217+BQ218</f>
        <v>2834547</v>
      </c>
      <c r="BR194" s="31">
        <f>BR195+BR203+BR204+BR205+BR208+BR211+BR217+BR218</f>
        <v>2966607</v>
      </c>
      <c r="BS194" s="31">
        <f>BS195+BS203+BS204+BS205+BS208+BS211+BS217+BS218</f>
        <v>13737</v>
      </c>
    </row>
    <row r="195" spans="1:71" s="3" customFormat="1" ht="15" customHeight="1" x14ac:dyDescent="0.3">
      <c r="A195" s="35"/>
      <c r="B195" s="33"/>
      <c r="C195" s="34" t="s">
        <v>166</v>
      </c>
      <c r="D195" s="31">
        <f t="shared" si="413"/>
        <v>225634</v>
      </c>
      <c r="E195" s="31">
        <f>SUM(E196:E202)</f>
        <v>118957</v>
      </c>
      <c r="F195" s="31">
        <f>SUM(F196:F202)</f>
        <v>106032</v>
      </c>
      <c r="G195" s="31">
        <f>SUM(G196:G202)</f>
        <v>645</v>
      </c>
      <c r="H195" s="31">
        <f t="shared" si="414"/>
        <v>186177</v>
      </c>
      <c r="I195" s="31">
        <f>SUM(I196:I202)</f>
        <v>94453</v>
      </c>
      <c r="J195" s="31">
        <f>SUM(J196:J202)</f>
        <v>91724</v>
      </c>
      <c r="K195" s="31">
        <f>SUM(K196:K202)</f>
        <v>0</v>
      </c>
      <c r="L195" s="31">
        <f t="shared" si="415"/>
        <v>202278</v>
      </c>
      <c r="M195" s="31">
        <f>SUM(M196:M202)</f>
        <v>101015</v>
      </c>
      <c r="N195" s="31">
        <f>SUM(N196:N202)</f>
        <v>101263</v>
      </c>
      <c r="O195" s="31">
        <f>SUM(O196:O202)</f>
        <v>0</v>
      </c>
      <c r="P195" s="31">
        <f t="shared" si="416"/>
        <v>614089</v>
      </c>
      <c r="Q195" s="31">
        <f>SUM(Q196:Q202)</f>
        <v>314425</v>
      </c>
      <c r="R195" s="31">
        <f>SUM(R196:R202)</f>
        <v>299019</v>
      </c>
      <c r="S195" s="31">
        <f>SUM(S196:S202)</f>
        <v>645</v>
      </c>
      <c r="T195" s="31">
        <f t="shared" si="417"/>
        <v>264911</v>
      </c>
      <c r="U195" s="31">
        <f>SUM(U196:U202)</f>
        <v>133988</v>
      </c>
      <c r="V195" s="31">
        <f>SUM(V196:V202)</f>
        <v>130923</v>
      </c>
      <c r="W195" s="31">
        <f>SUM(W196:W202)</f>
        <v>0</v>
      </c>
      <c r="X195" s="31">
        <f t="shared" si="418"/>
        <v>278333</v>
      </c>
      <c r="Y195" s="31">
        <f>SUM(Y196:Y202)</f>
        <v>138621</v>
      </c>
      <c r="Z195" s="31">
        <f>SUM(Z196:Z202)</f>
        <v>139712</v>
      </c>
      <c r="AA195" s="31">
        <f>SUM(AA196:AA202)</f>
        <v>0</v>
      </c>
      <c r="AB195" s="31">
        <f t="shared" si="419"/>
        <v>205696</v>
      </c>
      <c r="AC195" s="31">
        <f>SUM(AC196:AC202)</f>
        <v>101527</v>
      </c>
      <c r="AD195" s="31">
        <f>SUM(AD196:AD202)</f>
        <v>104169</v>
      </c>
      <c r="AE195" s="31">
        <f>SUM(AE196:AE202)</f>
        <v>0</v>
      </c>
      <c r="AF195" s="31">
        <f t="shared" si="304"/>
        <v>748940</v>
      </c>
      <c r="AG195" s="31">
        <f>SUM(AG196:AG202)</f>
        <v>374136</v>
      </c>
      <c r="AH195" s="31">
        <f>SUM(AH196:AH202)</f>
        <v>374804</v>
      </c>
      <c r="AI195" s="31">
        <f>SUM(AI196:AI202)</f>
        <v>0</v>
      </c>
      <c r="AJ195" s="31">
        <f t="shared" si="420"/>
        <v>178884</v>
      </c>
      <c r="AK195" s="31">
        <f>SUM(AK196:AK202)</f>
        <v>88754</v>
      </c>
      <c r="AL195" s="31">
        <f>SUM(AL196:AL202)</f>
        <v>90130</v>
      </c>
      <c r="AM195" s="31">
        <f>SUM(AM196:AM202)</f>
        <v>0</v>
      </c>
      <c r="AN195" s="31">
        <f t="shared" si="421"/>
        <v>274923</v>
      </c>
      <c r="AO195" s="31">
        <f>SUM(AO196:AO202)</f>
        <v>131793</v>
      </c>
      <c r="AP195" s="31">
        <f>SUM(AP196:AP202)</f>
        <v>143130</v>
      </c>
      <c r="AQ195" s="31">
        <f>SUM(AQ196:AQ202)</f>
        <v>0</v>
      </c>
      <c r="AR195" s="31">
        <f t="shared" si="422"/>
        <v>288573</v>
      </c>
      <c r="AS195" s="31">
        <f>SUM(AS196:AS202)</f>
        <v>133474</v>
      </c>
      <c r="AT195" s="31">
        <f>SUM(AT196:AT202)</f>
        <v>155099</v>
      </c>
      <c r="AU195" s="31">
        <f>SUM(AU196:AU202)</f>
        <v>0</v>
      </c>
      <c r="AV195" s="31">
        <f t="shared" si="305"/>
        <v>742380</v>
      </c>
      <c r="AW195" s="31">
        <f>SUM(AW196:AW202)</f>
        <v>354021</v>
      </c>
      <c r="AX195" s="31">
        <f>SUM(AX196:AX202)</f>
        <v>388359</v>
      </c>
      <c r="AY195" s="31">
        <f>SUM(AY196:AY202)</f>
        <v>0</v>
      </c>
      <c r="AZ195" s="31">
        <f t="shared" si="423"/>
        <v>324682</v>
      </c>
      <c r="BA195" s="31">
        <f>SUM(BA196:BA202)</f>
        <v>143635</v>
      </c>
      <c r="BB195" s="31">
        <f>SUM(BB196:BB202)</f>
        <v>181047</v>
      </c>
      <c r="BC195" s="31">
        <f>SUM(BC196:BC202)</f>
        <v>0</v>
      </c>
      <c r="BD195" s="31">
        <f t="shared" si="424"/>
        <v>333799</v>
      </c>
      <c r="BE195" s="31">
        <f>SUM(BE196:BE202)</f>
        <v>149314</v>
      </c>
      <c r="BF195" s="31">
        <f>SUM(BF196:BF202)</f>
        <v>184485</v>
      </c>
      <c r="BG195" s="31">
        <f>SUM(BG196:BG202)</f>
        <v>0</v>
      </c>
      <c r="BH195" s="31">
        <f t="shared" si="425"/>
        <v>360471</v>
      </c>
      <c r="BI195" s="31">
        <f>SUM(BI196:BI202)</f>
        <v>153140</v>
      </c>
      <c r="BJ195" s="31">
        <f>SUM(BJ196:BJ202)</f>
        <v>207331</v>
      </c>
      <c r="BK195" s="31">
        <f>SUM(BK196:BK202)</f>
        <v>0</v>
      </c>
      <c r="BL195" s="31">
        <f t="shared" si="306"/>
        <v>1018952</v>
      </c>
      <c r="BM195" s="31">
        <f>SUM(BM196:BM202)</f>
        <v>446089</v>
      </c>
      <c r="BN195" s="31">
        <f>SUM(BN196:BN202)</f>
        <v>572863</v>
      </c>
      <c r="BO195" s="31">
        <f>SUM(BO196:BO202)</f>
        <v>0</v>
      </c>
      <c r="BP195" s="31">
        <f t="shared" si="426"/>
        <v>3124361</v>
      </c>
      <c r="BQ195" s="31">
        <f>SUM(BQ196:BQ202)</f>
        <v>1488671</v>
      </c>
      <c r="BR195" s="31">
        <f>SUM(BR196:BR202)</f>
        <v>1635045</v>
      </c>
      <c r="BS195" s="31">
        <f>SUM(BS196:BS202)</f>
        <v>645</v>
      </c>
    </row>
    <row r="196" spans="1:71" s="3" customFormat="1" ht="15" customHeight="1" x14ac:dyDescent="0.3">
      <c r="A196" s="35"/>
      <c r="B196" s="33"/>
      <c r="C196" s="37" t="s">
        <v>167</v>
      </c>
      <c r="D196" s="31">
        <f t="shared" si="413"/>
        <v>23161</v>
      </c>
      <c r="E196" s="31">
        <v>12151</v>
      </c>
      <c r="F196" s="58">
        <v>11010</v>
      </c>
      <c r="G196" s="58">
        <v>0</v>
      </c>
      <c r="H196" s="31">
        <f t="shared" ref="H196:H204" si="427">SUM(I196:K196)</f>
        <v>18614</v>
      </c>
      <c r="I196" s="31">
        <v>9786</v>
      </c>
      <c r="J196" s="58">
        <v>8828</v>
      </c>
      <c r="K196" s="58">
        <v>0</v>
      </c>
      <c r="L196" s="31">
        <f t="shared" ref="L196:L204" si="428">SUM(M196:O196)</f>
        <v>23876</v>
      </c>
      <c r="M196" s="31">
        <v>12605</v>
      </c>
      <c r="N196" s="58">
        <v>11271</v>
      </c>
      <c r="O196" s="58">
        <v>0</v>
      </c>
      <c r="P196" s="31">
        <f t="shared" ref="P196:P204" si="429">SUM(Q196:S196)</f>
        <v>65651</v>
      </c>
      <c r="Q196" s="31">
        <f t="shared" ref="Q196:S204" si="430">+E196+I196+M196</f>
        <v>34542</v>
      </c>
      <c r="R196" s="31">
        <f t="shared" si="430"/>
        <v>31109</v>
      </c>
      <c r="S196" s="31">
        <f t="shared" si="430"/>
        <v>0</v>
      </c>
      <c r="T196" s="31">
        <f t="shared" ref="T196:T204" si="431">SUM(U196:W196)</f>
        <v>34985</v>
      </c>
      <c r="U196" s="31">
        <v>19042</v>
      </c>
      <c r="V196" s="58">
        <v>15943</v>
      </c>
      <c r="W196" s="58">
        <v>0</v>
      </c>
      <c r="X196" s="31">
        <f t="shared" ref="X196:X218" si="432">SUM(Y196:AA196)</f>
        <v>37556</v>
      </c>
      <c r="Y196" s="31">
        <v>19446</v>
      </c>
      <c r="Z196" s="58">
        <v>18110</v>
      </c>
      <c r="AA196" s="58">
        <v>0</v>
      </c>
      <c r="AB196" s="31">
        <f t="shared" ref="AB196:AB218" si="433">SUM(AC196:AE196)</f>
        <v>22391</v>
      </c>
      <c r="AC196" s="31">
        <v>11654</v>
      </c>
      <c r="AD196" s="58">
        <v>10737</v>
      </c>
      <c r="AE196" s="58">
        <v>0</v>
      </c>
      <c r="AF196" s="31">
        <f t="shared" si="304"/>
        <v>94932</v>
      </c>
      <c r="AG196" s="31">
        <f t="shared" ref="AG196:AI204" si="434">+U196+Y196+AC196</f>
        <v>50142</v>
      </c>
      <c r="AH196" s="31">
        <f t="shared" si="434"/>
        <v>44790</v>
      </c>
      <c r="AI196" s="31">
        <f t="shared" si="434"/>
        <v>0</v>
      </c>
      <c r="AJ196" s="31">
        <f t="shared" ref="AJ196:AJ204" si="435">SUM(AK196:AM196)</f>
        <v>15421</v>
      </c>
      <c r="AK196" s="31">
        <v>8190</v>
      </c>
      <c r="AL196" s="58">
        <v>7231</v>
      </c>
      <c r="AM196" s="58">
        <v>0</v>
      </c>
      <c r="AN196" s="31">
        <f t="shared" ref="AN196:AN218" si="436">SUM(AO196:AQ196)</f>
        <v>60958</v>
      </c>
      <c r="AO196" s="31">
        <v>25137</v>
      </c>
      <c r="AP196" s="58">
        <v>35821</v>
      </c>
      <c r="AQ196" s="58">
        <v>0</v>
      </c>
      <c r="AR196" s="31">
        <f t="shared" ref="AR196:AR218" si="437">SUM(AS196:AU196)</f>
        <v>114409</v>
      </c>
      <c r="AS196" s="31">
        <v>48422</v>
      </c>
      <c r="AT196" s="58">
        <v>65987</v>
      </c>
      <c r="AU196" s="58">
        <v>0</v>
      </c>
      <c r="AV196" s="31">
        <f t="shared" si="305"/>
        <v>190788</v>
      </c>
      <c r="AW196" s="31">
        <f t="shared" ref="AW196:AY204" si="438">+AK196+AO196+AS196</f>
        <v>81749</v>
      </c>
      <c r="AX196" s="31">
        <f t="shared" si="438"/>
        <v>109039</v>
      </c>
      <c r="AY196" s="31">
        <f t="shared" si="438"/>
        <v>0</v>
      </c>
      <c r="AZ196" s="31">
        <f t="shared" ref="AZ196:AZ204" si="439">SUM(BA196:BC196)</f>
        <v>120677</v>
      </c>
      <c r="BA196" s="31">
        <v>46097</v>
      </c>
      <c r="BB196" s="58">
        <v>74580</v>
      </c>
      <c r="BC196" s="58">
        <v>0</v>
      </c>
      <c r="BD196" s="31">
        <f t="shared" ref="BD196:BD218" si="440">SUM(BE196:BG196)</f>
        <v>150490</v>
      </c>
      <c r="BE196" s="31">
        <v>58595</v>
      </c>
      <c r="BF196" s="58">
        <v>91895</v>
      </c>
      <c r="BG196" s="58">
        <v>0</v>
      </c>
      <c r="BH196" s="31">
        <f t="shared" ref="BH196:BH218" si="441">SUM(BI196:BK196)</f>
        <v>141243</v>
      </c>
      <c r="BI196" s="31">
        <v>51982</v>
      </c>
      <c r="BJ196" s="58">
        <v>89261</v>
      </c>
      <c r="BK196" s="58">
        <v>0</v>
      </c>
      <c r="BL196" s="31">
        <f t="shared" si="306"/>
        <v>412410</v>
      </c>
      <c r="BM196" s="31">
        <f t="shared" ref="BM196:BO204" si="442">+BA196+BE196+BI196</f>
        <v>156674</v>
      </c>
      <c r="BN196" s="31">
        <f t="shared" si="442"/>
        <v>255736</v>
      </c>
      <c r="BO196" s="31">
        <f t="shared" si="442"/>
        <v>0</v>
      </c>
      <c r="BP196" s="31">
        <f t="shared" ref="BP196:BP204" si="443">SUM(BQ196:BS196)</f>
        <v>763781</v>
      </c>
      <c r="BQ196" s="31">
        <f t="shared" ref="BQ196:BS204" si="444">+Q196+AG196+AW196+BM196</f>
        <v>323107</v>
      </c>
      <c r="BR196" s="31">
        <f t="shared" si="444"/>
        <v>440674</v>
      </c>
      <c r="BS196" s="31">
        <f t="shared" si="444"/>
        <v>0</v>
      </c>
    </row>
    <row r="197" spans="1:71" s="3" customFormat="1" ht="15" customHeight="1" x14ac:dyDescent="0.3">
      <c r="A197" s="35"/>
      <c r="B197" s="33"/>
      <c r="C197" s="37" t="s">
        <v>168</v>
      </c>
      <c r="D197" s="31">
        <f t="shared" si="413"/>
        <v>168268</v>
      </c>
      <c r="E197" s="31">
        <v>91312</v>
      </c>
      <c r="F197" s="58">
        <v>76956</v>
      </c>
      <c r="G197" s="58">
        <v>0</v>
      </c>
      <c r="H197" s="31">
        <f t="shared" si="427"/>
        <v>141221</v>
      </c>
      <c r="I197" s="31">
        <v>72565</v>
      </c>
      <c r="J197" s="58">
        <v>68656</v>
      </c>
      <c r="K197" s="58">
        <v>0</v>
      </c>
      <c r="L197" s="31">
        <f t="shared" si="428"/>
        <v>152847</v>
      </c>
      <c r="M197" s="31">
        <v>76472</v>
      </c>
      <c r="N197" s="58">
        <v>76375</v>
      </c>
      <c r="O197" s="58">
        <v>0</v>
      </c>
      <c r="P197" s="31">
        <f t="shared" si="429"/>
        <v>462336</v>
      </c>
      <c r="Q197" s="31">
        <f t="shared" si="430"/>
        <v>240349</v>
      </c>
      <c r="R197" s="31">
        <f t="shared" si="430"/>
        <v>221987</v>
      </c>
      <c r="S197" s="31">
        <f t="shared" si="430"/>
        <v>0</v>
      </c>
      <c r="T197" s="31">
        <f t="shared" si="431"/>
        <v>190692</v>
      </c>
      <c r="U197" s="31">
        <v>96494</v>
      </c>
      <c r="V197" s="58">
        <v>94198</v>
      </c>
      <c r="W197" s="58">
        <v>0</v>
      </c>
      <c r="X197" s="31">
        <f t="shared" si="432"/>
        <v>199085</v>
      </c>
      <c r="Y197" s="31">
        <v>100990</v>
      </c>
      <c r="Z197" s="58">
        <v>98095</v>
      </c>
      <c r="AA197" s="58">
        <v>0</v>
      </c>
      <c r="AB197" s="31">
        <f t="shared" si="433"/>
        <v>154777</v>
      </c>
      <c r="AC197" s="31">
        <v>77528</v>
      </c>
      <c r="AD197" s="58">
        <v>77249</v>
      </c>
      <c r="AE197" s="58">
        <v>0</v>
      </c>
      <c r="AF197" s="31">
        <f t="shared" si="304"/>
        <v>544554</v>
      </c>
      <c r="AG197" s="31">
        <f t="shared" si="434"/>
        <v>275012</v>
      </c>
      <c r="AH197" s="31">
        <f t="shared" si="434"/>
        <v>269542</v>
      </c>
      <c r="AI197" s="31">
        <f t="shared" si="434"/>
        <v>0</v>
      </c>
      <c r="AJ197" s="31">
        <f t="shared" si="435"/>
        <v>138223</v>
      </c>
      <c r="AK197" s="31">
        <v>69826</v>
      </c>
      <c r="AL197" s="58">
        <v>68397</v>
      </c>
      <c r="AM197" s="58">
        <v>0</v>
      </c>
      <c r="AN197" s="31">
        <f t="shared" si="436"/>
        <v>143864</v>
      </c>
      <c r="AO197" s="31">
        <v>73654</v>
      </c>
      <c r="AP197" s="58">
        <v>70210</v>
      </c>
      <c r="AQ197" s="58">
        <v>0</v>
      </c>
      <c r="AR197" s="31">
        <f t="shared" si="437"/>
        <v>131737</v>
      </c>
      <c r="AS197" s="31">
        <v>64588</v>
      </c>
      <c r="AT197" s="58">
        <v>67149</v>
      </c>
      <c r="AU197" s="58">
        <v>0</v>
      </c>
      <c r="AV197" s="31">
        <f t="shared" si="305"/>
        <v>413824</v>
      </c>
      <c r="AW197" s="31">
        <f t="shared" si="438"/>
        <v>208068</v>
      </c>
      <c r="AX197" s="31">
        <f t="shared" si="438"/>
        <v>205756</v>
      </c>
      <c r="AY197" s="31">
        <f t="shared" si="438"/>
        <v>0</v>
      </c>
      <c r="AZ197" s="31">
        <f t="shared" si="439"/>
        <v>165914</v>
      </c>
      <c r="BA197" s="31">
        <v>80966</v>
      </c>
      <c r="BB197" s="58">
        <v>84948</v>
      </c>
      <c r="BC197" s="58">
        <v>0</v>
      </c>
      <c r="BD197" s="31">
        <f t="shared" si="440"/>
        <v>141613</v>
      </c>
      <c r="BE197" s="31">
        <v>71734</v>
      </c>
      <c r="BF197" s="58">
        <v>69879</v>
      </c>
      <c r="BG197" s="58">
        <v>0</v>
      </c>
      <c r="BH197" s="31">
        <f t="shared" si="441"/>
        <v>169077</v>
      </c>
      <c r="BI197" s="31">
        <v>78600</v>
      </c>
      <c r="BJ197" s="58">
        <v>90477</v>
      </c>
      <c r="BK197" s="58">
        <v>0</v>
      </c>
      <c r="BL197" s="31">
        <f t="shared" si="306"/>
        <v>476604</v>
      </c>
      <c r="BM197" s="31">
        <f t="shared" si="442"/>
        <v>231300</v>
      </c>
      <c r="BN197" s="31">
        <f t="shared" si="442"/>
        <v>245304</v>
      </c>
      <c r="BO197" s="31">
        <f t="shared" si="442"/>
        <v>0</v>
      </c>
      <c r="BP197" s="31">
        <f t="shared" si="443"/>
        <v>1897318</v>
      </c>
      <c r="BQ197" s="31">
        <f t="shared" si="444"/>
        <v>954729</v>
      </c>
      <c r="BR197" s="31">
        <f t="shared" si="444"/>
        <v>942589</v>
      </c>
      <c r="BS197" s="31">
        <f t="shared" si="444"/>
        <v>0</v>
      </c>
    </row>
    <row r="198" spans="1:71" s="3" customFormat="1" ht="15" customHeight="1" x14ac:dyDescent="0.3">
      <c r="A198" s="35"/>
      <c r="B198" s="33"/>
      <c r="C198" s="37" t="s">
        <v>169</v>
      </c>
      <c r="D198" s="31">
        <f t="shared" si="413"/>
        <v>16139</v>
      </c>
      <c r="E198" s="31">
        <v>6799</v>
      </c>
      <c r="F198" s="58">
        <v>9340</v>
      </c>
      <c r="G198" s="58">
        <v>0</v>
      </c>
      <c r="H198" s="31">
        <f t="shared" si="427"/>
        <v>13632</v>
      </c>
      <c r="I198" s="31">
        <v>6000</v>
      </c>
      <c r="J198" s="58">
        <v>7632</v>
      </c>
      <c r="K198" s="58">
        <v>0</v>
      </c>
      <c r="L198" s="31">
        <f t="shared" si="428"/>
        <v>13289</v>
      </c>
      <c r="M198" s="31">
        <v>6233</v>
      </c>
      <c r="N198" s="58">
        <v>7056</v>
      </c>
      <c r="O198" s="58">
        <v>0</v>
      </c>
      <c r="P198" s="31">
        <f t="shared" si="429"/>
        <v>43060</v>
      </c>
      <c r="Q198" s="31">
        <f t="shared" si="430"/>
        <v>19032</v>
      </c>
      <c r="R198" s="31">
        <f t="shared" si="430"/>
        <v>24028</v>
      </c>
      <c r="S198" s="31">
        <f t="shared" si="430"/>
        <v>0</v>
      </c>
      <c r="T198" s="31">
        <f t="shared" si="431"/>
        <v>17751</v>
      </c>
      <c r="U198" s="31">
        <v>8172</v>
      </c>
      <c r="V198" s="58">
        <v>9579</v>
      </c>
      <c r="W198" s="58">
        <v>0</v>
      </c>
      <c r="X198" s="31">
        <f t="shared" si="432"/>
        <v>17701</v>
      </c>
      <c r="Y198" s="31">
        <v>6984</v>
      </c>
      <c r="Z198" s="58">
        <v>10717</v>
      </c>
      <c r="AA198" s="58">
        <v>0</v>
      </c>
      <c r="AB198" s="31">
        <f t="shared" si="433"/>
        <v>13850</v>
      </c>
      <c r="AC198" s="31">
        <v>5326</v>
      </c>
      <c r="AD198" s="58">
        <v>8524</v>
      </c>
      <c r="AE198" s="58">
        <v>0</v>
      </c>
      <c r="AF198" s="31">
        <f t="shared" si="304"/>
        <v>49302</v>
      </c>
      <c r="AG198" s="31">
        <f t="shared" si="434"/>
        <v>20482</v>
      </c>
      <c r="AH198" s="31">
        <f t="shared" si="434"/>
        <v>28820</v>
      </c>
      <c r="AI198" s="31">
        <f t="shared" si="434"/>
        <v>0</v>
      </c>
      <c r="AJ198" s="31">
        <f t="shared" si="435"/>
        <v>13190</v>
      </c>
      <c r="AK198" s="31">
        <v>4993</v>
      </c>
      <c r="AL198" s="58">
        <v>8197</v>
      </c>
      <c r="AM198" s="58">
        <v>0</v>
      </c>
      <c r="AN198" s="31">
        <f t="shared" si="436"/>
        <v>18751</v>
      </c>
      <c r="AO198" s="31">
        <v>8168</v>
      </c>
      <c r="AP198" s="58">
        <v>10583</v>
      </c>
      <c r="AQ198" s="58">
        <v>0</v>
      </c>
      <c r="AR198" s="31">
        <f t="shared" si="437"/>
        <v>12468</v>
      </c>
      <c r="AS198" s="31">
        <v>4681</v>
      </c>
      <c r="AT198" s="58">
        <v>7787</v>
      </c>
      <c r="AU198" s="58">
        <v>0</v>
      </c>
      <c r="AV198" s="31">
        <f t="shared" si="305"/>
        <v>44409</v>
      </c>
      <c r="AW198" s="31">
        <f t="shared" si="438"/>
        <v>17842</v>
      </c>
      <c r="AX198" s="31">
        <f t="shared" si="438"/>
        <v>26567</v>
      </c>
      <c r="AY198" s="31">
        <f t="shared" si="438"/>
        <v>0</v>
      </c>
      <c r="AZ198" s="31">
        <f t="shared" si="439"/>
        <v>15554</v>
      </c>
      <c r="BA198" s="31">
        <v>5894</v>
      </c>
      <c r="BB198" s="58">
        <v>9660</v>
      </c>
      <c r="BC198" s="58">
        <v>0</v>
      </c>
      <c r="BD198" s="31">
        <f t="shared" si="440"/>
        <v>15750</v>
      </c>
      <c r="BE198" s="31">
        <v>6243</v>
      </c>
      <c r="BF198" s="58">
        <v>9507</v>
      </c>
      <c r="BG198" s="58">
        <v>0</v>
      </c>
      <c r="BH198" s="31">
        <f t="shared" si="441"/>
        <v>16087</v>
      </c>
      <c r="BI198" s="31">
        <v>6568</v>
      </c>
      <c r="BJ198" s="58">
        <v>9519</v>
      </c>
      <c r="BK198" s="58">
        <v>0</v>
      </c>
      <c r="BL198" s="31">
        <f t="shared" si="306"/>
        <v>47391</v>
      </c>
      <c r="BM198" s="31">
        <f t="shared" si="442"/>
        <v>18705</v>
      </c>
      <c r="BN198" s="31">
        <f t="shared" si="442"/>
        <v>28686</v>
      </c>
      <c r="BO198" s="31">
        <f t="shared" si="442"/>
        <v>0</v>
      </c>
      <c r="BP198" s="31">
        <f t="shared" si="443"/>
        <v>184162</v>
      </c>
      <c r="BQ198" s="31">
        <f t="shared" si="444"/>
        <v>76061</v>
      </c>
      <c r="BR198" s="31">
        <f t="shared" si="444"/>
        <v>108101</v>
      </c>
      <c r="BS198" s="31">
        <f t="shared" si="444"/>
        <v>0</v>
      </c>
    </row>
    <row r="199" spans="1:71" s="3" customFormat="1" ht="15" customHeight="1" x14ac:dyDescent="0.3">
      <c r="A199" s="35"/>
      <c r="B199" s="33"/>
      <c r="C199" s="37" t="s">
        <v>170</v>
      </c>
      <c r="D199" s="31">
        <f t="shared" si="413"/>
        <v>16578</v>
      </c>
      <c r="E199" s="31">
        <v>8198</v>
      </c>
      <c r="F199" s="58">
        <v>8380</v>
      </c>
      <c r="G199" s="58">
        <v>0</v>
      </c>
      <c r="H199" s="31">
        <f t="shared" si="427"/>
        <v>12191</v>
      </c>
      <c r="I199" s="31">
        <v>5781</v>
      </c>
      <c r="J199" s="58">
        <v>6410</v>
      </c>
      <c r="K199" s="58">
        <v>0</v>
      </c>
      <c r="L199" s="31">
        <f t="shared" si="428"/>
        <v>11544</v>
      </c>
      <c r="M199" s="31">
        <v>5269</v>
      </c>
      <c r="N199" s="58">
        <v>6275</v>
      </c>
      <c r="O199" s="58">
        <v>0</v>
      </c>
      <c r="P199" s="31">
        <f t="shared" si="429"/>
        <v>40313</v>
      </c>
      <c r="Q199" s="31">
        <f t="shared" si="430"/>
        <v>19248</v>
      </c>
      <c r="R199" s="31">
        <f t="shared" si="430"/>
        <v>21065</v>
      </c>
      <c r="S199" s="31">
        <f t="shared" si="430"/>
        <v>0</v>
      </c>
      <c r="T199" s="31">
        <f t="shared" si="431"/>
        <v>20010</v>
      </c>
      <c r="U199" s="31">
        <v>9406</v>
      </c>
      <c r="V199" s="58">
        <v>10604</v>
      </c>
      <c r="W199" s="58">
        <v>0</v>
      </c>
      <c r="X199" s="31">
        <f t="shared" si="432"/>
        <v>22525</v>
      </c>
      <c r="Y199" s="31">
        <v>10398</v>
      </c>
      <c r="Z199" s="58">
        <v>12127</v>
      </c>
      <c r="AA199" s="58">
        <v>0</v>
      </c>
      <c r="AB199" s="31">
        <f t="shared" si="433"/>
        <v>13484</v>
      </c>
      <c r="AC199" s="31">
        <v>6403</v>
      </c>
      <c r="AD199" s="58">
        <v>7081</v>
      </c>
      <c r="AE199" s="58">
        <v>0</v>
      </c>
      <c r="AF199" s="31">
        <f t="shared" si="304"/>
        <v>56019</v>
      </c>
      <c r="AG199" s="31">
        <f t="shared" si="434"/>
        <v>26207</v>
      </c>
      <c r="AH199" s="31">
        <f t="shared" si="434"/>
        <v>29812</v>
      </c>
      <c r="AI199" s="31">
        <f t="shared" si="434"/>
        <v>0</v>
      </c>
      <c r="AJ199" s="31">
        <f t="shared" si="435"/>
        <v>11694</v>
      </c>
      <c r="AK199" s="31">
        <v>5532</v>
      </c>
      <c r="AL199" s="58">
        <v>6162</v>
      </c>
      <c r="AM199" s="58">
        <v>0</v>
      </c>
      <c r="AN199" s="31">
        <f t="shared" si="436"/>
        <v>40018</v>
      </c>
      <c r="AO199" s="31">
        <v>18232</v>
      </c>
      <c r="AP199" s="58">
        <v>21786</v>
      </c>
      <c r="AQ199" s="58">
        <v>0</v>
      </c>
      <c r="AR199" s="31">
        <f t="shared" si="437"/>
        <v>22193</v>
      </c>
      <c r="AS199" s="31">
        <v>10343</v>
      </c>
      <c r="AT199" s="58">
        <v>11850</v>
      </c>
      <c r="AU199" s="58">
        <v>0</v>
      </c>
      <c r="AV199" s="31">
        <f t="shared" si="305"/>
        <v>73905</v>
      </c>
      <c r="AW199" s="31">
        <f t="shared" si="438"/>
        <v>34107</v>
      </c>
      <c r="AX199" s="31">
        <f t="shared" si="438"/>
        <v>39798</v>
      </c>
      <c r="AY199" s="31">
        <f t="shared" si="438"/>
        <v>0</v>
      </c>
      <c r="AZ199" s="31">
        <f t="shared" si="439"/>
        <v>17983</v>
      </c>
      <c r="BA199" s="31">
        <v>8656</v>
      </c>
      <c r="BB199" s="58">
        <v>9327</v>
      </c>
      <c r="BC199" s="58">
        <v>0</v>
      </c>
      <c r="BD199" s="31">
        <f t="shared" si="440"/>
        <v>20066</v>
      </c>
      <c r="BE199" s="31">
        <v>9610</v>
      </c>
      <c r="BF199" s="58">
        <v>10456</v>
      </c>
      <c r="BG199" s="58">
        <v>0</v>
      </c>
      <c r="BH199" s="31">
        <f t="shared" si="441"/>
        <v>26482</v>
      </c>
      <c r="BI199" s="31">
        <v>12371</v>
      </c>
      <c r="BJ199" s="58">
        <v>14111</v>
      </c>
      <c r="BK199" s="58">
        <v>0</v>
      </c>
      <c r="BL199" s="31">
        <f t="shared" si="306"/>
        <v>64531</v>
      </c>
      <c r="BM199" s="31">
        <f t="shared" si="442"/>
        <v>30637</v>
      </c>
      <c r="BN199" s="31">
        <f t="shared" si="442"/>
        <v>33894</v>
      </c>
      <c r="BO199" s="31">
        <f t="shared" si="442"/>
        <v>0</v>
      </c>
      <c r="BP199" s="31">
        <f t="shared" si="443"/>
        <v>234768</v>
      </c>
      <c r="BQ199" s="31">
        <f t="shared" si="444"/>
        <v>110199</v>
      </c>
      <c r="BR199" s="31">
        <f t="shared" si="444"/>
        <v>124569</v>
      </c>
      <c r="BS199" s="31">
        <f t="shared" si="444"/>
        <v>0</v>
      </c>
    </row>
    <row r="200" spans="1:71" s="3" customFormat="1" ht="15" customHeight="1" x14ac:dyDescent="0.3">
      <c r="A200" s="35"/>
      <c r="B200" s="33"/>
      <c r="C200" s="37" t="s">
        <v>171</v>
      </c>
      <c r="D200" s="31">
        <f t="shared" si="413"/>
        <v>843</v>
      </c>
      <c r="E200" s="31">
        <v>497</v>
      </c>
      <c r="F200" s="58">
        <v>346</v>
      </c>
      <c r="G200" s="58">
        <v>0</v>
      </c>
      <c r="H200" s="31">
        <f t="shared" si="427"/>
        <v>519</v>
      </c>
      <c r="I200" s="31">
        <v>321</v>
      </c>
      <c r="J200" s="58">
        <v>198</v>
      </c>
      <c r="K200" s="58">
        <v>0</v>
      </c>
      <c r="L200" s="31">
        <f t="shared" si="428"/>
        <v>722</v>
      </c>
      <c r="M200" s="31">
        <v>436</v>
      </c>
      <c r="N200" s="58">
        <v>286</v>
      </c>
      <c r="O200" s="58">
        <v>0</v>
      </c>
      <c r="P200" s="31">
        <f t="shared" si="429"/>
        <v>2084</v>
      </c>
      <c r="Q200" s="31">
        <f t="shared" si="430"/>
        <v>1254</v>
      </c>
      <c r="R200" s="31">
        <f t="shared" si="430"/>
        <v>830</v>
      </c>
      <c r="S200" s="31">
        <f t="shared" si="430"/>
        <v>0</v>
      </c>
      <c r="T200" s="31">
        <f t="shared" si="431"/>
        <v>1473</v>
      </c>
      <c r="U200" s="31">
        <v>874</v>
      </c>
      <c r="V200" s="58">
        <v>599</v>
      </c>
      <c r="W200" s="58">
        <v>0</v>
      </c>
      <c r="X200" s="31">
        <f t="shared" si="432"/>
        <v>1466</v>
      </c>
      <c r="Y200" s="31">
        <v>803</v>
      </c>
      <c r="Z200" s="58">
        <v>663</v>
      </c>
      <c r="AA200" s="58">
        <v>0</v>
      </c>
      <c r="AB200" s="31">
        <f t="shared" si="433"/>
        <v>1194</v>
      </c>
      <c r="AC200" s="31">
        <v>616</v>
      </c>
      <c r="AD200" s="58">
        <v>578</v>
      </c>
      <c r="AE200" s="58">
        <v>0</v>
      </c>
      <c r="AF200" s="31">
        <f t="shared" si="304"/>
        <v>4133</v>
      </c>
      <c r="AG200" s="31">
        <f t="shared" si="434"/>
        <v>2293</v>
      </c>
      <c r="AH200" s="31">
        <f t="shared" si="434"/>
        <v>1840</v>
      </c>
      <c r="AI200" s="31">
        <f t="shared" si="434"/>
        <v>0</v>
      </c>
      <c r="AJ200" s="31">
        <f t="shared" si="435"/>
        <v>356</v>
      </c>
      <c r="AK200" s="31">
        <v>213</v>
      </c>
      <c r="AL200" s="58">
        <v>143</v>
      </c>
      <c r="AM200" s="58">
        <v>0</v>
      </c>
      <c r="AN200" s="31">
        <f t="shared" si="436"/>
        <v>11332</v>
      </c>
      <c r="AO200" s="31">
        <v>6602</v>
      </c>
      <c r="AP200" s="58">
        <v>4730</v>
      </c>
      <c r="AQ200" s="58">
        <v>0</v>
      </c>
      <c r="AR200" s="31">
        <f t="shared" si="437"/>
        <v>7766</v>
      </c>
      <c r="AS200" s="31">
        <v>5440</v>
      </c>
      <c r="AT200" s="58">
        <v>2326</v>
      </c>
      <c r="AU200" s="58">
        <v>0</v>
      </c>
      <c r="AV200" s="31">
        <f t="shared" si="305"/>
        <v>19454</v>
      </c>
      <c r="AW200" s="31">
        <f t="shared" si="438"/>
        <v>12255</v>
      </c>
      <c r="AX200" s="31">
        <f t="shared" si="438"/>
        <v>7199</v>
      </c>
      <c r="AY200" s="31">
        <f t="shared" si="438"/>
        <v>0</v>
      </c>
      <c r="AZ200" s="31">
        <f t="shared" si="439"/>
        <v>4554</v>
      </c>
      <c r="BA200" s="31">
        <v>2022</v>
      </c>
      <c r="BB200" s="58">
        <v>2532</v>
      </c>
      <c r="BC200" s="58">
        <v>0</v>
      </c>
      <c r="BD200" s="31">
        <f t="shared" si="440"/>
        <v>5880</v>
      </c>
      <c r="BE200" s="31">
        <v>3132</v>
      </c>
      <c r="BF200" s="58">
        <v>2748</v>
      </c>
      <c r="BG200" s="58">
        <v>0</v>
      </c>
      <c r="BH200" s="31">
        <f t="shared" si="441"/>
        <v>7582</v>
      </c>
      <c r="BI200" s="31">
        <v>3619</v>
      </c>
      <c r="BJ200" s="58">
        <v>3963</v>
      </c>
      <c r="BK200" s="58">
        <v>0</v>
      </c>
      <c r="BL200" s="31">
        <f t="shared" si="306"/>
        <v>18016</v>
      </c>
      <c r="BM200" s="31">
        <f t="shared" si="442"/>
        <v>8773</v>
      </c>
      <c r="BN200" s="31">
        <f t="shared" si="442"/>
        <v>9243</v>
      </c>
      <c r="BO200" s="31">
        <f t="shared" si="442"/>
        <v>0</v>
      </c>
      <c r="BP200" s="31">
        <f t="shared" si="443"/>
        <v>43687</v>
      </c>
      <c r="BQ200" s="31">
        <f t="shared" si="444"/>
        <v>24575</v>
      </c>
      <c r="BR200" s="31">
        <f t="shared" si="444"/>
        <v>19112</v>
      </c>
      <c r="BS200" s="31">
        <f t="shared" si="444"/>
        <v>0</v>
      </c>
    </row>
    <row r="201" spans="1:71" s="3" customFormat="1" ht="15" customHeight="1" x14ac:dyDescent="0.3">
      <c r="A201" s="35"/>
      <c r="B201" s="33"/>
      <c r="C201" s="37" t="s">
        <v>172</v>
      </c>
      <c r="D201" s="31">
        <f t="shared" si="413"/>
        <v>645</v>
      </c>
      <c r="E201" s="31">
        <v>0</v>
      </c>
      <c r="F201" s="58">
        <v>0</v>
      </c>
      <c r="G201" s="58">
        <v>645</v>
      </c>
      <c r="H201" s="31">
        <f t="shared" si="427"/>
        <v>0</v>
      </c>
      <c r="I201" s="31">
        <v>0</v>
      </c>
      <c r="J201" s="58">
        <v>0</v>
      </c>
      <c r="K201" s="58">
        <v>0</v>
      </c>
      <c r="L201" s="31">
        <f t="shared" si="428"/>
        <v>0</v>
      </c>
      <c r="M201" s="31">
        <v>0</v>
      </c>
      <c r="N201" s="58">
        <v>0</v>
      </c>
      <c r="O201" s="58">
        <v>0</v>
      </c>
      <c r="P201" s="31">
        <f t="shared" si="429"/>
        <v>645</v>
      </c>
      <c r="Q201" s="31">
        <f t="shared" si="430"/>
        <v>0</v>
      </c>
      <c r="R201" s="31">
        <f t="shared" si="430"/>
        <v>0</v>
      </c>
      <c r="S201" s="31">
        <f t="shared" si="430"/>
        <v>645</v>
      </c>
      <c r="T201" s="31">
        <f t="shared" si="431"/>
        <v>0</v>
      </c>
      <c r="U201" s="31">
        <v>0</v>
      </c>
      <c r="V201" s="58">
        <v>0</v>
      </c>
      <c r="W201" s="58">
        <v>0</v>
      </c>
      <c r="X201" s="31">
        <f t="shared" si="432"/>
        <v>0</v>
      </c>
      <c r="Y201" s="31">
        <v>0</v>
      </c>
      <c r="Z201" s="58">
        <v>0</v>
      </c>
      <c r="AA201" s="58">
        <v>0</v>
      </c>
      <c r="AB201" s="31">
        <f t="shared" si="433"/>
        <v>0</v>
      </c>
      <c r="AC201" s="31">
        <v>0</v>
      </c>
      <c r="AD201" s="58">
        <v>0</v>
      </c>
      <c r="AE201" s="58">
        <v>0</v>
      </c>
      <c r="AF201" s="31">
        <f t="shared" si="304"/>
        <v>0</v>
      </c>
      <c r="AG201" s="31">
        <f t="shared" si="434"/>
        <v>0</v>
      </c>
      <c r="AH201" s="31">
        <f t="shared" si="434"/>
        <v>0</v>
      </c>
      <c r="AI201" s="31">
        <f t="shared" si="434"/>
        <v>0</v>
      </c>
      <c r="AJ201" s="31">
        <f t="shared" si="435"/>
        <v>0</v>
      </c>
      <c r="AK201" s="31">
        <v>0</v>
      </c>
      <c r="AL201" s="58">
        <v>0</v>
      </c>
      <c r="AM201" s="58">
        <v>0</v>
      </c>
      <c r="AN201" s="31">
        <f t="shared" si="436"/>
        <v>0</v>
      </c>
      <c r="AO201" s="31">
        <v>0</v>
      </c>
      <c r="AP201" s="58">
        <v>0</v>
      </c>
      <c r="AQ201" s="58">
        <v>0</v>
      </c>
      <c r="AR201" s="31">
        <f t="shared" si="437"/>
        <v>0</v>
      </c>
      <c r="AS201" s="31">
        <v>0</v>
      </c>
      <c r="AT201" s="58">
        <v>0</v>
      </c>
      <c r="AU201" s="58">
        <v>0</v>
      </c>
      <c r="AV201" s="31">
        <f t="shared" si="305"/>
        <v>0</v>
      </c>
      <c r="AW201" s="31">
        <f t="shared" si="438"/>
        <v>0</v>
      </c>
      <c r="AX201" s="31">
        <f t="shared" si="438"/>
        <v>0</v>
      </c>
      <c r="AY201" s="31">
        <f t="shared" si="438"/>
        <v>0</v>
      </c>
      <c r="AZ201" s="31">
        <f t="shared" si="439"/>
        <v>0</v>
      </c>
      <c r="BA201" s="31">
        <v>0</v>
      </c>
      <c r="BB201" s="58">
        <v>0</v>
      </c>
      <c r="BC201" s="58">
        <v>0</v>
      </c>
      <c r="BD201" s="31">
        <f t="shared" si="440"/>
        <v>0</v>
      </c>
      <c r="BE201" s="31">
        <v>0</v>
      </c>
      <c r="BF201" s="58">
        <v>0</v>
      </c>
      <c r="BG201" s="58">
        <v>0</v>
      </c>
      <c r="BH201" s="31">
        <f t="shared" si="441"/>
        <v>0</v>
      </c>
      <c r="BI201" s="31">
        <v>0</v>
      </c>
      <c r="BJ201" s="58">
        <v>0</v>
      </c>
      <c r="BK201" s="58">
        <v>0</v>
      </c>
      <c r="BL201" s="31">
        <f t="shared" si="306"/>
        <v>0</v>
      </c>
      <c r="BM201" s="31">
        <f t="shared" si="442"/>
        <v>0</v>
      </c>
      <c r="BN201" s="31">
        <f t="shared" si="442"/>
        <v>0</v>
      </c>
      <c r="BO201" s="31">
        <f t="shared" si="442"/>
        <v>0</v>
      </c>
      <c r="BP201" s="31">
        <f t="shared" si="443"/>
        <v>645</v>
      </c>
      <c r="BQ201" s="31">
        <f t="shared" si="444"/>
        <v>0</v>
      </c>
      <c r="BR201" s="31">
        <f t="shared" si="444"/>
        <v>0</v>
      </c>
      <c r="BS201" s="31">
        <f t="shared" si="444"/>
        <v>645</v>
      </c>
    </row>
    <row r="202" spans="1:71" s="3" customFormat="1" ht="15" customHeight="1" x14ac:dyDescent="0.3">
      <c r="A202" s="35"/>
      <c r="B202" s="33"/>
      <c r="C202" s="37" t="s">
        <v>173</v>
      </c>
      <c r="D202" s="31">
        <f t="shared" si="413"/>
        <v>0</v>
      </c>
      <c r="E202" s="31">
        <v>0</v>
      </c>
      <c r="F202" s="58">
        <v>0</v>
      </c>
      <c r="G202" s="58">
        <v>0</v>
      </c>
      <c r="H202" s="31">
        <f t="shared" si="427"/>
        <v>0</v>
      </c>
      <c r="I202" s="31">
        <v>0</v>
      </c>
      <c r="J202" s="58">
        <v>0</v>
      </c>
      <c r="K202" s="58">
        <v>0</v>
      </c>
      <c r="L202" s="31">
        <f t="shared" si="428"/>
        <v>0</v>
      </c>
      <c r="M202" s="31">
        <v>0</v>
      </c>
      <c r="N202" s="58">
        <v>0</v>
      </c>
      <c r="O202" s="58">
        <v>0</v>
      </c>
      <c r="P202" s="31">
        <f t="shared" si="429"/>
        <v>0</v>
      </c>
      <c r="Q202" s="31">
        <f t="shared" si="430"/>
        <v>0</v>
      </c>
      <c r="R202" s="31">
        <f t="shared" si="430"/>
        <v>0</v>
      </c>
      <c r="S202" s="31">
        <f t="shared" si="430"/>
        <v>0</v>
      </c>
      <c r="T202" s="31">
        <f t="shared" si="431"/>
        <v>0</v>
      </c>
      <c r="U202" s="31">
        <v>0</v>
      </c>
      <c r="V202" s="58">
        <v>0</v>
      </c>
      <c r="W202" s="58">
        <v>0</v>
      </c>
      <c r="X202" s="31">
        <f t="shared" si="432"/>
        <v>0</v>
      </c>
      <c r="Y202" s="31">
        <v>0</v>
      </c>
      <c r="Z202" s="58">
        <v>0</v>
      </c>
      <c r="AA202" s="58">
        <v>0</v>
      </c>
      <c r="AB202" s="31">
        <f t="shared" si="433"/>
        <v>0</v>
      </c>
      <c r="AC202" s="31">
        <v>0</v>
      </c>
      <c r="AD202" s="58">
        <v>0</v>
      </c>
      <c r="AE202" s="58">
        <v>0</v>
      </c>
      <c r="AF202" s="31">
        <f t="shared" si="304"/>
        <v>0</v>
      </c>
      <c r="AG202" s="31">
        <f t="shared" si="434"/>
        <v>0</v>
      </c>
      <c r="AH202" s="31">
        <f t="shared" si="434"/>
        <v>0</v>
      </c>
      <c r="AI202" s="31">
        <f t="shared" si="434"/>
        <v>0</v>
      </c>
      <c r="AJ202" s="31">
        <f t="shared" si="435"/>
        <v>0</v>
      </c>
      <c r="AK202" s="31">
        <v>0</v>
      </c>
      <c r="AL202" s="58">
        <v>0</v>
      </c>
      <c r="AM202" s="58">
        <v>0</v>
      </c>
      <c r="AN202" s="31">
        <f t="shared" si="436"/>
        <v>0</v>
      </c>
      <c r="AO202" s="31">
        <v>0</v>
      </c>
      <c r="AP202" s="58">
        <v>0</v>
      </c>
      <c r="AQ202" s="58">
        <v>0</v>
      </c>
      <c r="AR202" s="31">
        <f t="shared" si="437"/>
        <v>0</v>
      </c>
      <c r="AS202" s="31">
        <v>0</v>
      </c>
      <c r="AT202" s="58">
        <v>0</v>
      </c>
      <c r="AU202" s="58">
        <v>0</v>
      </c>
      <c r="AV202" s="31">
        <f t="shared" si="305"/>
        <v>0</v>
      </c>
      <c r="AW202" s="31">
        <f t="shared" si="438"/>
        <v>0</v>
      </c>
      <c r="AX202" s="31">
        <f t="shared" si="438"/>
        <v>0</v>
      </c>
      <c r="AY202" s="31">
        <f t="shared" si="438"/>
        <v>0</v>
      </c>
      <c r="AZ202" s="31">
        <f t="shared" si="439"/>
        <v>0</v>
      </c>
      <c r="BA202" s="31">
        <v>0</v>
      </c>
      <c r="BB202" s="58">
        <v>0</v>
      </c>
      <c r="BC202" s="58">
        <v>0</v>
      </c>
      <c r="BD202" s="31">
        <f t="shared" si="440"/>
        <v>0</v>
      </c>
      <c r="BE202" s="31">
        <v>0</v>
      </c>
      <c r="BF202" s="58">
        <v>0</v>
      </c>
      <c r="BG202" s="58">
        <v>0</v>
      </c>
      <c r="BH202" s="31">
        <f t="shared" si="441"/>
        <v>0</v>
      </c>
      <c r="BI202" s="31">
        <v>0</v>
      </c>
      <c r="BJ202" s="58">
        <v>0</v>
      </c>
      <c r="BK202" s="58">
        <v>0</v>
      </c>
      <c r="BL202" s="31">
        <f t="shared" si="306"/>
        <v>0</v>
      </c>
      <c r="BM202" s="31">
        <f t="shared" si="442"/>
        <v>0</v>
      </c>
      <c r="BN202" s="31">
        <f t="shared" si="442"/>
        <v>0</v>
      </c>
      <c r="BO202" s="31">
        <f t="shared" si="442"/>
        <v>0</v>
      </c>
      <c r="BP202" s="31">
        <f t="shared" si="443"/>
        <v>0</v>
      </c>
      <c r="BQ202" s="31">
        <f t="shared" si="444"/>
        <v>0</v>
      </c>
      <c r="BR202" s="31">
        <f t="shared" si="444"/>
        <v>0</v>
      </c>
      <c r="BS202" s="31">
        <f t="shared" si="444"/>
        <v>0</v>
      </c>
    </row>
    <row r="203" spans="1:71" s="3" customFormat="1" ht="15" customHeight="1" x14ac:dyDescent="0.3">
      <c r="A203" s="35"/>
      <c r="B203" s="33"/>
      <c r="C203" s="34" t="s">
        <v>174</v>
      </c>
      <c r="D203" s="31">
        <f t="shared" si="413"/>
        <v>0</v>
      </c>
      <c r="E203" s="31">
        <v>0</v>
      </c>
      <c r="F203" s="58">
        <v>0</v>
      </c>
      <c r="G203" s="58">
        <v>0</v>
      </c>
      <c r="H203" s="31">
        <f t="shared" si="427"/>
        <v>0</v>
      </c>
      <c r="I203" s="31">
        <v>0</v>
      </c>
      <c r="J203" s="58">
        <v>0</v>
      </c>
      <c r="K203" s="58">
        <v>0</v>
      </c>
      <c r="L203" s="31">
        <f t="shared" si="428"/>
        <v>2</v>
      </c>
      <c r="M203" s="31">
        <v>0</v>
      </c>
      <c r="N203" s="58">
        <v>2</v>
      </c>
      <c r="O203" s="58">
        <v>0</v>
      </c>
      <c r="P203" s="31">
        <f t="shared" si="429"/>
        <v>2</v>
      </c>
      <c r="Q203" s="31">
        <f t="shared" si="430"/>
        <v>0</v>
      </c>
      <c r="R203" s="31">
        <f t="shared" si="430"/>
        <v>2</v>
      </c>
      <c r="S203" s="31">
        <f t="shared" si="430"/>
        <v>0</v>
      </c>
      <c r="T203" s="31">
        <f t="shared" si="431"/>
        <v>0</v>
      </c>
      <c r="U203" s="31">
        <v>0</v>
      </c>
      <c r="V203" s="58">
        <v>0</v>
      </c>
      <c r="W203" s="58">
        <v>0</v>
      </c>
      <c r="X203" s="31">
        <f t="shared" si="432"/>
        <v>0</v>
      </c>
      <c r="Y203" s="31">
        <v>0</v>
      </c>
      <c r="Z203" s="58">
        <v>0</v>
      </c>
      <c r="AA203" s="58">
        <v>0</v>
      </c>
      <c r="AB203" s="31">
        <f t="shared" si="433"/>
        <v>0</v>
      </c>
      <c r="AC203" s="31">
        <v>0</v>
      </c>
      <c r="AD203" s="58">
        <v>0</v>
      </c>
      <c r="AE203" s="58">
        <v>0</v>
      </c>
      <c r="AF203" s="31">
        <f t="shared" si="304"/>
        <v>0</v>
      </c>
      <c r="AG203" s="31">
        <f t="shared" si="434"/>
        <v>0</v>
      </c>
      <c r="AH203" s="31">
        <f t="shared" si="434"/>
        <v>0</v>
      </c>
      <c r="AI203" s="31">
        <f t="shared" si="434"/>
        <v>0</v>
      </c>
      <c r="AJ203" s="31">
        <f t="shared" si="435"/>
        <v>0</v>
      </c>
      <c r="AK203" s="31">
        <v>0</v>
      </c>
      <c r="AL203" s="58">
        <v>0</v>
      </c>
      <c r="AM203" s="58">
        <v>0</v>
      </c>
      <c r="AN203" s="31">
        <f t="shared" si="436"/>
        <v>0</v>
      </c>
      <c r="AO203" s="31">
        <v>0</v>
      </c>
      <c r="AP203" s="58">
        <v>0</v>
      </c>
      <c r="AQ203" s="58">
        <v>0</v>
      </c>
      <c r="AR203" s="31">
        <f t="shared" si="437"/>
        <v>0</v>
      </c>
      <c r="AS203" s="31">
        <v>0</v>
      </c>
      <c r="AT203" s="58">
        <v>0</v>
      </c>
      <c r="AU203" s="58">
        <v>0</v>
      </c>
      <c r="AV203" s="31">
        <f t="shared" si="305"/>
        <v>0</v>
      </c>
      <c r="AW203" s="31">
        <f t="shared" si="438"/>
        <v>0</v>
      </c>
      <c r="AX203" s="31">
        <f t="shared" si="438"/>
        <v>0</v>
      </c>
      <c r="AY203" s="31">
        <f t="shared" si="438"/>
        <v>0</v>
      </c>
      <c r="AZ203" s="31">
        <f t="shared" si="439"/>
        <v>0</v>
      </c>
      <c r="BA203" s="31">
        <v>0</v>
      </c>
      <c r="BB203" s="58">
        <v>0</v>
      </c>
      <c r="BC203" s="58">
        <v>0</v>
      </c>
      <c r="BD203" s="31">
        <f t="shared" si="440"/>
        <v>0</v>
      </c>
      <c r="BE203" s="31">
        <v>0</v>
      </c>
      <c r="BF203" s="58">
        <v>0</v>
      </c>
      <c r="BG203" s="58">
        <v>0</v>
      </c>
      <c r="BH203" s="31">
        <f t="shared" si="441"/>
        <v>0</v>
      </c>
      <c r="BI203" s="31">
        <v>0</v>
      </c>
      <c r="BJ203" s="58">
        <v>0</v>
      </c>
      <c r="BK203" s="58">
        <v>0</v>
      </c>
      <c r="BL203" s="31">
        <f t="shared" si="306"/>
        <v>0</v>
      </c>
      <c r="BM203" s="31">
        <f t="shared" si="442"/>
        <v>0</v>
      </c>
      <c r="BN203" s="31">
        <f t="shared" si="442"/>
        <v>0</v>
      </c>
      <c r="BO203" s="31">
        <f t="shared" si="442"/>
        <v>0</v>
      </c>
      <c r="BP203" s="31">
        <f t="shared" si="443"/>
        <v>2</v>
      </c>
      <c r="BQ203" s="31">
        <f t="shared" si="444"/>
        <v>0</v>
      </c>
      <c r="BR203" s="31">
        <f t="shared" si="444"/>
        <v>2</v>
      </c>
      <c r="BS203" s="31">
        <f t="shared" si="444"/>
        <v>0</v>
      </c>
    </row>
    <row r="204" spans="1:71" s="3" customFormat="1" ht="15" customHeight="1" x14ac:dyDescent="0.3">
      <c r="A204" s="35"/>
      <c r="B204" s="33"/>
      <c r="C204" s="34" t="s">
        <v>175</v>
      </c>
      <c r="D204" s="31">
        <f t="shared" si="413"/>
        <v>0</v>
      </c>
      <c r="E204" s="31">
        <v>0</v>
      </c>
      <c r="F204" s="58">
        <v>0</v>
      </c>
      <c r="G204" s="58">
        <v>0</v>
      </c>
      <c r="H204" s="31">
        <f t="shared" si="427"/>
        <v>0</v>
      </c>
      <c r="I204" s="31">
        <v>0</v>
      </c>
      <c r="J204" s="58">
        <v>0</v>
      </c>
      <c r="K204" s="58">
        <v>0</v>
      </c>
      <c r="L204" s="31">
        <f t="shared" si="428"/>
        <v>0</v>
      </c>
      <c r="M204" s="31">
        <v>0</v>
      </c>
      <c r="N204" s="58">
        <v>0</v>
      </c>
      <c r="O204" s="58">
        <v>0</v>
      </c>
      <c r="P204" s="31">
        <f t="shared" si="429"/>
        <v>0</v>
      </c>
      <c r="Q204" s="31">
        <f t="shared" si="430"/>
        <v>0</v>
      </c>
      <c r="R204" s="31">
        <f t="shared" si="430"/>
        <v>0</v>
      </c>
      <c r="S204" s="31">
        <f t="shared" si="430"/>
        <v>0</v>
      </c>
      <c r="T204" s="31">
        <f t="shared" si="431"/>
        <v>0</v>
      </c>
      <c r="U204" s="31">
        <v>0</v>
      </c>
      <c r="V204" s="58">
        <v>0</v>
      </c>
      <c r="W204" s="58">
        <v>0</v>
      </c>
      <c r="X204" s="31">
        <f t="shared" si="432"/>
        <v>0</v>
      </c>
      <c r="Y204" s="31">
        <v>0</v>
      </c>
      <c r="Z204" s="58">
        <v>0</v>
      </c>
      <c r="AA204" s="58">
        <v>0</v>
      </c>
      <c r="AB204" s="31">
        <f t="shared" si="433"/>
        <v>0</v>
      </c>
      <c r="AC204" s="31">
        <v>0</v>
      </c>
      <c r="AD204" s="58">
        <v>0</v>
      </c>
      <c r="AE204" s="58">
        <v>0</v>
      </c>
      <c r="AF204" s="31">
        <f t="shared" si="304"/>
        <v>0</v>
      </c>
      <c r="AG204" s="31">
        <f t="shared" si="434"/>
        <v>0</v>
      </c>
      <c r="AH204" s="31">
        <f t="shared" si="434"/>
        <v>0</v>
      </c>
      <c r="AI204" s="31">
        <f t="shared" si="434"/>
        <v>0</v>
      </c>
      <c r="AJ204" s="31">
        <f t="shared" si="435"/>
        <v>0</v>
      </c>
      <c r="AK204" s="31">
        <v>0</v>
      </c>
      <c r="AL204" s="58">
        <v>0</v>
      </c>
      <c r="AM204" s="58">
        <v>0</v>
      </c>
      <c r="AN204" s="31">
        <f t="shared" si="436"/>
        <v>0</v>
      </c>
      <c r="AO204" s="31">
        <v>0</v>
      </c>
      <c r="AP204" s="58">
        <v>0</v>
      </c>
      <c r="AQ204" s="58">
        <v>0</v>
      </c>
      <c r="AR204" s="31">
        <f t="shared" si="437"/>
        <v>0</v>
      </c>
      <c r="AS204" s="31">
        <v>0</v>
      </c>
      <c r="AT204" s="58">
        <v>0</v>
      </c>
      <c r="AU204" s="58">
        <v>0</v>
      </c>
      <c r="AV204" s="31">
        <f t="shared" si="305"/>
        <v>0</v>
      </c>
      <c r="AW204" s="31">
        <f t="shared" si="438"/>
        <v>0</v>
      </c>
      <c r="AX204" s="31">
        <f t="shared" si="438"/>
        <v>0</v>
      </c>
      <c r="AY204" s="31">
        <f t="shared" si="438"/>
        <v>0</v>
      </c>
      <c r="AZ204" s="31">
        <f t="shared" si="439"/>
        <v>0</v>
      </c>
      <c r="BA204" s="31">
        <v>0</v>
      </c>
      <c r="BB204" s="58">
        <v>0</v>
      </c>
      <c r="BC204" s="58">
        <v>0</v>
      </c>
      <c r="BD204" s="31">
        <f t="shared" si="440"/>
        <v>0</v>
      </c>
      <c r="BE204" s="31">
        <v>0</v>
      </c>
      <c r="BF204" s="58">
        <v>0</v>
      </c>
      <c r="BG204" s="58">
        <v>0</v>
      </c>
      <c r="BH204" s="31">
        <f t="shared" si="441"/>
        <v>0</v>
      </c>
      <c r="BI204" s="31">
        <v>0</v>
      </c>
      <c r="BJ204" s="58">
        <v>0</v>
      </c>
      <c r="BK204" s="58">
        <v>0</v>
      </c>
      <c r="BL204" s="31">
        <f t="shared" si="306"/>
        <v>0</v>
      </c>
      <c r="BM204" s="31">
        <f t="shared" si="442"/>
        <v>0</v>
      </c>
      <c r="BN204" s="31">
        <f t="shared" si="442"/>
        <v>0</v>
      </c>
      <c r="BO204" s="31">
        <f t="shared" si="442"/>
        <v>0</v>
      </c>
      <c r="BP204" s="31">
        <f t="shared" si="443"/>
        <v>0</v>
      </c>
      <c r="BQ204" s="31">
        <f t="shared" si="444"/>
        <v>0</v>
      </c>
      <c r="BR204" s="31">
        <f t="shared" si="444"/>
        <v>0</v>
      </c>
      <c r="BS204" s="31">
        <f t="shared" si="444"/>
        <v>0</v>
      </c>
    </row>
    <row r="205" spans="1:71" s="3" customFormat="1" ht="15" customHeight="1" x14ac:dyDescent="0.3">
      <c r="A205" s="35"/>
      <c r="B205" s="33"/>
      <c r="C205" s="34" t="s">
        <v>176</v>
      </c>
      <c r="D205" s="31">
        <f t="shared" ref="D205:D211" si="445">SUM(E205:G205)</f>
        <v>12674</v>
      </c>
      <c r="E205" s="31">
        <f>SUM(E206:E207)</f>
        <v>5402</v>
      </c>
      <c r="F205" s="31">
        <f>SUM(F206:F207)</f>
        <v>7272</v>
      </c>
      <c r="G205" s="31">
        <f>SUM(G206:G207)</f>
        <v>0</v>
      </c>
      <c r="H205" s="31">
        <f t="shared" si="414"/>
        <v>4755</v>
      </c>
      <c r="I205" s="31">
        <f>SUM(I206:I207)</f>
        <v>1724</v>
      </c>
      <c r="J205" s="31">
        <f>SUM(J206:J207)</f>
        <v>3031</v>
      </c>
      <c r="K205" s="31">
        <f>SUM(K206:K207)</f>
        <v>0</v>
      </c>
      <c r="L205" s="31">
        <f t="shared" si="415"/>
        <v>13064</v>
      </c>
      <c r="M205" s="31">
        <f>SUM(M206:M207)</f>
        <v>6641</v>
      </c>
      <c r="N205" s="31">
        <f>SUM(N206:N207)</f>
        <v>6423</v>
      </c>
      <c r="O205" s="31">
        <f>SUM(O206:O207)</f>
        <v>0</v>
      </c>
      <c r="P205" s="31">
        <f t="shared" si="416"/>
        <v>30493</v>
      </c>
      <c r="Q205" s="31">
        <f>SUM(Q206:Q207)</f>
        <v>13767</v>
      </c>
      <c r="R205" s="31">
        <f>SUM(R206:R207)</f>
        <v>16726</v>
      </c>
      <c r="S205" s="31">
        <f>SUM(S206:S207)</f>
        <v>0</v>
      </c>
      <c r="T205" s="31">
        <f t="shared" ref="T205:T211" si="446">SUM(U205:W205)</f>
        <v>20472</v>
      </c>
      <c r="U205" s="31">
        <f>SUM(U206:U207)</f>
        <v>10668</v>
      </c>
      <c r="V205" s="31">
        <f>SUM(V206:V207)</f>
        <v>9804</v>
      </c>
      <c r="W205" s="31">
        <f>SUM(W206:W207)</f>
        <v>0</v>
      </c>
      <c r="X205" s="31">
        <f t="shared" si="432"/>
        <v>25413</v>
      </c>
      <c r="Y205" s="31">
        <f>SUM(Y206:Y207)</f>
        <v>11976</v>
      </c>
      <c r="Z205" s="31">
        <f>SUM(Z206:Z207)</f>
        <v>13437</v>
      </c>
      <c r="AA205" s="31">
        <f>SUM(AA206:AA207)</f>
        <v>0</v>
      </c>
      <c r="AB205" s="31">
        <f t="shared" si="433"/>
        <v>16431</v>
      </c>
      <c r="AC205" s="31">
        <f>SUM(AC206:AC207)</f>
        <v>7898</v>
      </c>
      <c r="AD205" s="31">
        <f>SUM(AD206:AD207)</f>
        <v>8533</v>
      </c>
      <c r="AE205" s="31">
        <f>SUM(AE206:AE207)</f>
        <v>0</v>
      </c>
      <c r="AF205" s="31">
        <f t="shared" si="304"/>
        <v>62316</v>
      </c>
      <c r="AG205" s="31">
        <f>SUM(AG206:AG207)</f>
        <v>30542</v>
      </c>
      <c r="AH205" s="31">
        <f>SUM(AH206:AH207)</f>
        <v>31774</v>
      </c>
      <c r="AI205" s="31">
        <f>SUM(AI206:AI207)</f>
        <v>0</v>
      </c>
      <c r="AJ205" s="31">
        <f t="shared" ref="AJ205:AJ211" si="447">SUM(AK205:AM205)</f>
        <v>11797</v>
      </c>
      <c r="AK205" s="31">
        <f>SUM(AK206:AK207)</f>
        <v>5262</v>
      </c>
      <c r="AL205" s="31">
        <f>SUM(AL206:AL207)</f>
        <v>6535</v>
      </c>
      <c r="AM205" s="31">
        <f>SUM(AM206:AM207)</f>
        <v>0</v>
      </c>
      <c r="AN205" s="31">
        <f t="shared" si="436"/>
        <v>9328</v>
      </c>
      <c r="AO205" s="31">
        <f>SUM(AO206:AO207)</f>
        <v>4148</v>
      </c>
      <c r="AP205" s="31">
        <f>SUM(AP206:AP207)</f>
        <v>5180</v>
      </c>
      <c r="AQ205" s="31">
        <f>SUM(AQ206:AQ207)</f>
        <v>0</v>
      </c>
      <c r="AR205" s="31">
        <f t="shared" si="437"/>
        <v>9439</v>
      </c>
      <c r="AS205" s="31">
        <f>SUM(AS206:AS207)</f>
        <v>3943</v>
      </c>
      <c r="AT205" s="31">
        <f>SUM(AT206:AT207)</f>
        <v>5496</v>
      </c>
      <c r="AU205" s="31">
        <f>SUM(AU206:AU207)</f>
        <v>0</v>
      </c>
      <c r="AV205" s="31">
        <f t="shared" si="305"/>
        <v>30564</v>
      </c>
      <c r="AW205" s="31">
        <f>SUM(AW206:AW207)</f>
        <v>13353</v>
      </c>
      <c r="AX205" s="31">
        <f>SUM(AX206:AX207)</f>
        <v>17211</v>
      </c>
      <c r="AY205" s="31">
        <f>SUM(AY206:AY207)</f>
        <v>0</v>
      </c>
      <c r="AZ205" s="31">
        <f t="shared" ref="AZ205:AZ211" si="448">SUM(BA205:BC205)</f>
        <v>10985</v>
      </c>
      <c r="BA205" s="31">
        <f>SUM(BA206:BA207)</f>
        <v>5366</v>
      </c>
      <c r="BB205" s="31">
        <f>SUM(BB206:BB207)</f>
        <v>5619</v>
      </c>
      <c r="BC205" s="31">
        <f>SUM(BC206:BC207)</f>
        <v>0</v>
      </c>
      <c r="BD205" s="31">
        <f t="shared" si="440"/>
        <v>10015</v>
      </c>
      <c r="BE205" s="31">
        <f>SUM(BE206:BE207)</f>
        <v>3947</v>
      </c>
      <c r="BF205" s="31">
        <f>SUM(BF206:BF207)</f>
        <v>6068</v>
      </c>
      <c r="BG205" s="31">
        <f>SUM(BG206:BG207)</f>
        <v>0</v>
      </c>
      <c r="BH205" s="31">
        <f t="shared" si="441"/>
        <v>11222</v>
      </c>
      <c r="BI205" s="31">
        <f>SUM(BI206:BI207)</f>
        <v>5906</v>
      </c>
      <c r="BJ205" s="31">
        <f>SUM(BJ206:BJ207)</f>
        <v>5316</v>
      </c>
      <c r="BK205" s="31">
        <f>SUM(BK206:BK207)</f>
        <v>0</v>
      </c>
      <c r="BL205" s="31">
        <f t="shared" si="306"/>
        <v>32222</v>
      </c>
      <c r="BM205" s="31">
        <f>SUM(BM206:BM207)</f>
        <v>15219</v>
      </c>
      <c r="BN205" s="31">
        <f>SUM(BN206:BN207)</f>
        <v>17003</v>
      </c>
      <c r="BO205" s="31">
        <f>SUM(BO206:BO207)</f>
        <v>0</v>
      </c>
      <c r="BP205" s="31">
        <f t="shared" si="426"/>
        <v>155595</v>
      </c>
      <c r="BQ205" s="31">
        <f>SUM(BQ206:BQ207)</f>
        <v>72881</v>
      </c>
      <c r="BR205" s="31">
        <f>SUM(BR206:BR207)</f>
        <v>82714</v>
      </c>
      <c r="BS205" s="31">
        <f>SUM(BS206:BS207)</f>
        <v>0</v>
      </c>
    </row>
    <row r="206" spans="1:71" s="3" customFormat="1" ht="15" customHeight="1" x14ac:dyDescent="0.3">
      <c r="A206" s="35"/>
      <c r="B206" s="33"/>
      <c r="C206" s="37" t="s">
        <v>177</v>
      </c>
      <c r="D206" s="31">
        <f>SUM(E206:G206)</f>
        <v>589</v>
      </c>
      <c r="E206" s="31">
        <v>349</v>
      </c>
      <c r="F206" s="58">
        <v>240</v>
      </c>
      <c r="G206" s="58">
        <v>0</v>
      </c>
      <c r="H206" s="31">
        <f>SUM(I206:K206)</f>
        <v>525</v>
      </c>
      <c r="I206" s="31">
        <v>317</v>
      </c>
      <c r="J206" s="58">
        <v>208</v>
      </c>
      <c r="K206" s="58">
        <v>0</v>
      </c>
      <c r="L206" s="31">
        <f>SUM(M206:O206)</f>
        <v>649</v>
      </c>
      <c r="M206" s="31">
        <v>412</v>
      </c>
      <c r="N206" s="58">
        <v>237</v>
      </c>
      <c r="O206" s="58">
        <v>0</v>
      </c>
      <c r="P206" s="31">
        <f>SUM(Q206:S206)</f>
        <v>1763</v>
      </c>
      <c r="Q206" s="31">
        <f t="shared" ref="Q206:S207" si="449">+E206+I206+M206</f>
        <v>1078</v>
      </c>
      <c r="R206" s="31">
        <f t="shared" si="449"/>
        <v>685</v>
      </c>
      <c r="S206" s="31">
        <f t="shared" si="449"/>
        <v>0</v>
      </c>
      <c r="T206" s="31">
        <f>SUM(U206:W206)</f>
        <v>1367</v>
      </c>
      <c r="U206" s="31">
        <v>800</v>
      </c>
      <c r="V206" s="58">
        <v>567</v>
      </c>
      <c r="W206" s="58">
        <v>0</v>
      </c>
      <c r="X206" s="31">
        <f>SUM(Y206:AA206)</f>
        <v>1150</v>
      </c>
      <c r="Y206" s="31">
        <v>688</v>
      </c>
      <c r="Z206" s="58">
        <v>462</v>
      </c>
      <c r="AA206" s="58">
        <v>0</v>
      </c>
      <c r="AB206" s="31">
        <f>SUM(AC206:AE206)</f>
        <v>316</v>
      </c>
      <c r="AC206" s="31">
        <v>224</v>
      </c>
      <c r="AD206" s="58">
        <v>92</v>
      </c>
      <c r="AE206" s="58">
        <v>0</v>
      </c>
      <c r="AF206" s="31">
        <f>SUM(AG206:AI206)</f>
        <v>2833</v>
      </c>
      <c r="AG206" s="31">
        <f t="shared" ref="AG206:AI207" si="450">+U206+Y206+AC206</f>
        <v>1712</v>
      </c>
      <c r="AH206" s="31">
        <f t="shared" si="450"/>
        <v>1121</v>
      </c>
      <c r="AI206" s="31">
        <f t="shared" si="450"/>
        <v>0</v>
      </c>
      <c r="AJ206" s="31">
        <f>SUM(AK206:AM206)</f>
        <v>423</v>
      </c>
      <c r="AK206" s="31">
        <v>261</v>
      </c>
      <c r="AL206" s="58">
        <v>162</v>
      </c>
      <c r="AM206" s="58">
        <v>0</v>
      </c>
      <c r="AN206" s="31">
        <f>SUM(AO206:AQ206)</f>
        <v>147</v>
      </c>
      <c r="AO206" s="31">
        <v>90</v>
      </c>
      <c r="AP206" s="58">
        <v>57</v>
      </c>
      <c r="AQ206" s="58">
        <v>0</v>
      </c>
      <c r="AR206" s="31">
        <f>SUM(AS206:AU206)</f>
        <v>241</v>
      </c>
      <c r="AS206" s="31">
        <v>127</v>
      </c>
      <c r="AT206" s="58">
        <v>114</v>
      </c>
      <c r="AU206" s="58">
        <v>0</v>
      </c>
      <c r="AV206" s="31">
        <f>SUM(AW206:AY206)</f>
        <v>811</v>
      </c>
      <c r="AW206" s="31">
        <f t="shared" ref="AW206:AY207" si="451">+AK206+AO206+AS206</f>
        <v>478</v>
      </c>
      <c r="AX206" s="31">
        <f t="shared" si="451"/>
        <v>333</v>
      </c>
      <c r="AY206" s="31">
        <f t="shared" si="451"/>
        <v>0</v>
      </c>
      <c r="AZ206" s="31">
        <f>SUM(BA206:BC206)</f>
        <v>1208</v>
      </c>
      <c r="BA206" s="31">
        <v>623</v>
      </c>
      <c r="BB206" s="58">
        <v>585</v>
      </c>
      <c r="BC206" s="58">
        <v>0</v>
      </c>
      <c r="BD206" s="31">
        <f>SUM(BE206:BG206)</f>
        <v>607</v>
      </c>
      <c r="BE206" s="31">
        <v>410</v>
      </c>
      <c r="BF206" s="58">
        <v>197</v>
      </c>
      <c r="BG206" s="58">
        <v>0</v>
      </c>
      <c r="BH206" s="31">
        <f>SUM(BI206:BK206)</f>
        <v>984</v>
      </c>
      <c r="BI206" s="31">
        <v>565</v>
      </c>
      <c r="BJ206" s="58">
        <v>419</v>
      </c>
      <c r="BK206" s="58">
        <v>0</v>
      </c>
      <c r="BL206" s="31">
        <f>SUM(BM206:BO206)</f>
        <v>2799</v>
      </c>
      <c r="BM206" s="31">
        <f t="shared" ref="BM206:BO207" si="452">+BA206+BE206+BI206</f>
        <v>1598</v>
      </c>
      <c r="BN206" s="31">
        <f t="shared" si="452"/>
        <v>1201</v>
      </c>
      <c r="BO206" s="31">
        <f t="shared" si="452"/>
        <v>0</v>
      </c>
      <c r="BP206" s="31">
        <f>SUM(BQ206:BS206)</f>
        <v>8206</v>
      </c>
      <c r="BQ206" s="31">
        <f t="shared" ref="BQ206:BS207" si="453">+Q206+AG206+AW206+BM206</f>
        <v>4866</v>
      </c>
      <c r="BR206" s="31">
        <f t="shared" si="453"/>
        <v>3340</v>
      </c>
      <c r="BS206" s="31">
        <f t="shared" si="453"/>
        <v>0</v>
      </c>
    </row>
    <row r="207" spans="1:71" s="3" customFormat="1" ht="15" customHeight="1" x14ac:dyDescent="0.3">
      <c r="A207" s="35"/>
      <c r="B207" s="33"/>
      <c r="C207" s="37" t="s">
        <v>178</v>
      </c>
      <c r="D207" s="31">
        <f>SUM(E207:G207)</f>
        <v>12085</v>
      </c>
      <c r="E207" s="31">
        <v>5053</v>
      </c>
      <c r="F207" s="58">
        <v>7032</v>
      </c>
      <c r="G207" s="58">
        <v>0</v>
      </c>
      <c r="H207" s="31">
        <f>SUM(I207:K207)</f>
        <v>4230</v>
      </c>
      <c r="I207" s="31">
        <v>1407</v>
      </c>
      <c r="J207" s="58">
        <v>2823</v>
      </c>
      <c r="K207" s="58">
        <v>0</v>
      </c>
      <c r="L207" s="31">
        <f>SUM(M207:O207)</f>
        <v>12415</v>
      </c>
      <c r="M207" s="31">
        <v>6229</v>
      </c>
      <c r="N207" s="58">
        <v>6186</v>
      </c>
      <c r="O207" s="58">
        <v>0</v>
      </c>
      <c r="P207" s="31">
        <f>SUM(Q207:S207)</f>
        <v>28730</v>
      </c>
      <c r="Q207" s="31">
        <f t="shared" si="449"/>
        <v>12689</v>
      </c>
      <c r="R207" s="31">
        <f t="shared" si="449"/>
        <v>16041</v>
      </c>
      <c r="S207" s="31">
        <f t="shared" si="449"/>
        <v>0</v>
      </c>
      <c r="T207" s="31">
        <f>SUM(U207:W207)</f>
        <v>19105</v>
      </c>
      <c r="U207" s="31">
        <v>9868</v>
      </c>
      <c r="V207" s="58">
        <v>9237</v>
      </c>
      <c r="W207" s="58">
        <v>0</v>
      </c>
      <c r="X207" s="31">
        <f>SUM(Y207:AA207)</f>
        <v>24263</v>
      </c>
      <c r="Y207" s="31">
        <v>11288</v>
      </c>
      <c r="Z207" s="58">
        <v>12975</v>
      </c>
      <c r="AA207" s="58">
        <v>0</v>
      </c>
      <c r="AB207" s="31">
        <f>SUM(AC207:AE207)</f>
        <v>16115</v>
      </c>
      <c r="AC207" s="31">
        <v>7674</v>
      </c>
      <c r="AD207" s="58">
        <v>8441</v>
      </c>
      <c r="AE207" s="58">
        <v>0</v>
      </c>
      <c r="AF207" s="31">
        <f>SUM(AG207:AI207)</f>
        <v>59483</v>
      </c>
      <c r="AG207" s="31">
        <f t="shared" si="450"/>
        <v>28830</v>
      </c>
      <c r="AH207" s="31">
        <f t="shared" si="450"/>
        <v>30653</v>
      </c>
      <c r="AI207" s="31">
        <f t="shared" si="450"/>
        <v>0</v>
      </c>
      <c r="AJ207" s="31">
        <f>SUM(AK207:AM207)</f>
        <v>11374</v>
      </c>
      <c r="AK207" s="31">
        <v>5001</v>
      </c>
      <c r="AL207" s="58">
        <v>6373</v>
      </c>
      <c r="AM207" s="58">
        <v>0</v>
      </c>
      <c r="AN207" s="31">
        <f>SUM(AO207:AQ207)</f>
        <v>9181</v>
      </c>
      <c r="AO207" s="31">
        <v>4058</v>
      </c>
      <c r="AP207" s="58">
        <v>5123</v>
      </c>
      <c r="AQ207" s="58">
        <v>0</v>
      </c>
      <c r="AR207" s="31">
        <f>SUM(AS207:AU207)</f>
        <v>9198</v>
      </c>
      <c r="AS207" s="31">
        <v>3816</v>
      </c>
      <c r="AT207" s="58">
        <v>5382</v>
      </c>
      <c r="AU207" s="58">
        <v>0</v>
      </c>
      <c r="AV207" s="31">
        <f>SUM(AW207:AY207)</f>
        <v>29753</v>
      </c>
      <c r="AW207" s="31">
        <f t="shared" si="451"/>
        <v>12875</v>
      </c>
      <c r="AX207" s="31">
        <f t="shared" si="451"/>
        <v>16878</v>
      </c>
      <c r="AY207" s="31">
        <f t="shared" si="451"/>
        <v>0</v>
      </c>
      <c r="AZ207" s="31">
        <f>SUM(BA207:BC207)</f>
        <v>9777</v>
      </c>
      <c r="BA207" s="31">
        <v>4743</v>
      </c>
      <c r="BB207" s="58">
        <v>5034</v>
      </c>
      <c r="BC207" s="58">
        <v>0</v>
      </c>
      <c r="BD207" s="31">
        <f>SUM(BE207:BG207)</f>
        <v>9408</v>
      </c>
      <c r="BE207" s="31">
        <v>3537</v>
      </c>
      <c r="BF207" s="58">
        <v>5871</v>
      </c>
      <c r="BG207" s="58">
        <v>0</v>
      </c>
      <c r="BH207" s="31">
        <f>SUM(BI207:BK207)</f>
        <v>10238</v>
      </c>
      <c r="BI207" s="31">
        <v>5341</v>
      </c>
      <c r="BJ207" s="58">
        <v>4897</v>
      </c>
      <c r="BK207" s="58">
        <v>0</v>
      </c>
      <c r="BL207" s="31">
        <f>SUM(BM207:BO207)</f>
        <v>29423</v>
      </c>
      <c r="BM207" s="31">
        <f t="shared" si="452"/>
        <v>13621</v>
      </c>
      <c r="BN207" s="31">
        <f t="shared" si="452"/>
        <v>15802</v>
      </c>
      <c r="BO207" s="31">
        <f t="shared" si="452"/>
        <v>0</v>
      </c>
      <c r="BP207" s="31">
        <f>SUM(BQ207:BS207)</f>
        <v>147389</v>
      </c>
      <c r="BQ207" s="31">
        <f t="shared" si="453"/>
        <v>68015</v>
      </c>
      <c r="BR207" s="31">
        <f t="shared" si="453"/>
        <v>79374</v>
      </c>
      <c r="BS207" s="31">
        <f t="shared" si="453"/>
        <v>0</v>
      </c>
    </row>
    <row r="208" spans="1:71" s="3" customFormat="1" ht="15" customHeight="1" x14ac:dyDescent="0.3">
      <c r="A208" s="35"/>
      <c r="B208" s="33"/>
      <c r="C208" s="34" t="s">
        <v>179</v>
      </c>
      <c r="D208" s="31">
        <f t="shared" si="445"/>
        <v>16578</v>
      </c>
      <c r="E208" s="31">
        <f>SUM(E209:E210)</f>
        <v>8380</v>
      </c>
      <c r="F208" s="31">
        <f>SUM(F209:F210)</f>
        <v>8198</v>
      </c>
      <c r="G208" s="31">
        <f>SUM(G209:G210)</f>
        <v>0</v>
      </c>
      <c r="H208" s="31">
        <f t="shared" si="414"/>
        <v>12191</v>
      </c>
      <c r="I208" s="31">
        <f>SUM(I209:I210)</f>
        <v>6410</v>
      </c>
      <c r="J208" s="31">
        <f>SUM(J209:J210)</f>
        <v>5781</v>
      </c>
      <c r="K208" s="31">
        <f>SUM(K209:K210)</f>
        <v>0</v>
      </c>
      <c r="L208" s="31">
        <f t="shared" si="415"/>
        <v>11544</v>
      </c>
      <c r="M208" s="31">
        <f>SUM(M209:M210)</f>
        <v>6275</v>
      </c>
      <c r="N208" s="31">
        <f>SUM(N209:N210)</f>
        <v>5269</v>
      </c>
      <c r="O208" s="31">
        <f>SUM(O209:O210)</f>
        <v>0</v>
      </c>
      <c r="P208" s="31">
        <f t="shared" si="416"/>
        <v>40313</v>
      </c>
      <c r="Q208" s="31">
        <f>SUM(Q209:Q210)</f>
        <v>21065</v>
      </c>
      <c r="R208" s="31">
        <f>SUM(R209:R210)</f>
        <v>19248</v>
      </c>
      <c r="S208" s="31">
        <f>SUM(S209:S210)</f>
        <v>0</v>
      </c>
      <c r="T208" s="31">
        <f t="shared" si="446"/>
        <v>20010</v>
      </c>
      <c r="U208" s="31">
        <f>SUM(U209:U210)</f>
        <v>10604</v>
      </c>
      <c r="V208" s="31">
        <f>SUM(V209:V210)</f>
        <v>9406</v>
      </c>
      <c r="W208" s="31">
        <f>SUM(W209:W210)</f>
        <v>0</v>
      </c>
      <c r="X208" s="31">
        <f t="shared" si="432"/>
        <v>22525</v>
      </c>
      <c r="Y208" s="31">
        <f>SUM(Y209:Y210)</f>
        <v>12127</v>
      </c>
      <c r="Z208" s="31">
        <f>SUM(Z209:Z210)</f>
        <v>10398</v>
      </c>
      <c r="AA208" s="31">
        <f>SUM(AA209:AA210)</f>
        <v>0</v>
      </c>
      <c r="AB208" s="31">
        <f t="shared" si="433"/>
        <v>13484</v>
      </c>
      <c r="AC208" s="31">
        <f>SUM(AC209:AC210)</f>
        <v>7081</v>
      </c>
      <c r="AD208" s="31">
        <f>SUM(AD209:AD210)</f>
        <v>6403</v>
      </c>
      <c r="AE208" s="31">
        <f>SUM(AE209:AE210)</f>
        <v>0</v>
      </c>
      <c r="AF208" s="31">
        <f t="shared" si="304"/>
        <v>56019</v>
      </c>
      <c r="AG208" s="31">
        <f>SUM(AG209:AG210)</f>
        <v>29812</v>
      </c>
      <c r="AH208" s="31">
        <f>SUM(AH209:AH210)</f>
        <v>26207</v>
      </c>
      <c r="AI208" s="31">
        <f>SUM(AI209:AI210)</f>
        <v>0</v>
      </c>
      <c r="AJ208" s="31">
        <f t="shared" si="447"/>
        <v>11694</v>
      </c>
      <c r="AK208" s="31">
        <f>SUM(AK209:AK210)</f>
        <v>6162</v>
      </c>
      <c r="AL208" s="31">
        <f>SUM(AL209:AL210)</f>
        <v>5532</v>
      </c>
      <c r="AM208" s="31">
        <f>SUM(AM209:AM210)</f>
        <v>0</v>
      </c>
      <c r="AN208" s="31">
        <f t="shared" si="436"/>
        <v>76434</v>
      </c>
      <c r="AO208" s="31">
        <f>SUM(AO209:AO210)</f>
        <v>41097</v>
      </c>
      <c r="AP208" s="31">
        <f>SUM(AP209:AP210)</f>
        <v>35337</v>
      </c>
      <c r="AQ208" s="31">
        <f>SUM(AQ209:AQ210)</f>
        <v>0</v>
      </c>
      <c r="AR208" s="31">
        <f t="shared" si="437"/>
        <v>80026</v>
      </c>
      <c r="AS208" s="31">
        <f>SUM(AS209:AS210)</f>
        <v>43671</v>
      </c>
      <c r="AT208" s="31">
        <f>SUM(AT209:AT210)</f>
        <v>36355</v>
      </c>
      <c r="AU208" s="31">
        <f>SUM(AU209:AU210)</f>
        <v>0</v>
      </c>
      <c r="AV208" s="31">
        <f t="shared" si="305"/>
        <v>168154</v>
      </c>
      <c r="AW208" s="31">
        <f>SUM(AW209:AW210)</f>
        <v>90930</v>
      </c>
      <c r="AX208" s="31">
        <f>SUM(AX209:AX210)</f>
        <v>77224</v>
      </c>
      <c r="AY208" s="31">
        <f>SUM(AY209:AY210)</f>
        <v>0</v>
      </c>
      <c r="AZ208" s="31">
        <f t="shared" si="448"/>
        <v>73835</v>
      </c>
      <c r="BA208" s="31">
        <f>SUM(BA209:BA210)</f>
        <v>43967</v>
      </c>
      <c r="BB208" s="31">
        <f>SUM(BB209:BB210)</f>
        <v>29868</v>
      </c>
      <c r="BC208" s="31">
        <f>SUM(BC209:BC210)</f>
        <v>0</v>
      </c>
      <c r="BD208" s="31">
        <f t="shared" si="440"/>
        <v>94196</v>
      </c>
      <c r="BE208" s="31">
        <f>SUM(BE209:BE210)</f>
        <v>55360</v>
      </c>
      <c r="BF208" s="31">
        <f>SUM(BF209:BF210)</f>
        <v>38836</v>
      </c>
      <c r="BG208" s="31">
        <f>SUM(BG209:BG210)</f>
        <v>0</v>
      </c>
      <c r="BH208" s="31">
        <f t="shared" si="441"/>
        <v>93103</v>
      </c>
      <c r="BI208" s="31">
        <f>SUM(BI209:BI210)</f>
        <v>56124</v>
      </c>
      <c r="BJ208" s="31">
        <f>SUM(BJ209:BJ210)</f>
        <v>36979</v>
      </c>
      <c r="BK208" s="31">
        <f>SUM(BK209:BK210)</f>
        <v>0</v>
      </c>
      <c r="BL208" s="31">
        <f t="shared" si="306"/>
        <v>261134</v>
      </c>
      <c r="BM208" s="31">
        <f>SUM(BM209:BM210)</f>
        <v>155451</v>
      </c>
      <c r="BN208" s="31">
        <f>SUM(BN209:BN210)</f>
        <v>105683</v>
      </c>
      <c r="BO208" s="31">
        <f>SUM(BO209:BO210)</f>
        <v>0</v>
      </c>
      <c r="BP208" s="31">
        <f t="shared" si="426"/>
        <v>525620</v>
      </c>
      <c r="BQ208" s="31">
        <f>SUM(BQ209:BQ210)</f>
        <v>297258</v>
      </c>
      <c r="BR208" s="31">
        <f>SUM(BR209:BR210)</f>
        <v>228362</v>
      </c>
      <c r="BS208" s="31">
        <f>SUM(BS209:BS210)</f>
        <v>0</v>
      </c>
    </row>
    <row r="209" spans="1:71" s="3" customFormat="1" ht="15" customHeight="1" x14ac:dyDescent="0.3">
      <c r="A209" s="35"/>
      <c r="B209" s="33"/>
      <c r="C209" s="37" t="s">
        <v>180</v>
      </c>
      <c r="D209" s="31">
        <f>SUM(E209:G209)</f>
        <v>0</v>
      </c>
      <c r="E209" s="31">
        <v>0</v>
      </c>
      <c r="F209" s="58">
        <v>0</v>
      </c>
      <c r="G209" s="58">
        <v>0</v>
      </c>
      <c r="H209" s="31">
        <f>SUM(I209:K209)</f>
        <v>0</v>
      </c>
      <c r="I209" s="31">
        <v>0</v>
      </c>
      <c r="J209" s="58">
        <v>0</v>
      </c>
      <c r="K209" s="58">
        <v>0</v>
      </c>
      <c r="L209" s="31">
        <f>SUM(M209:O209)</f>
        <v>0</v>
      </c>
      <c r="M209" s="31">
        <v>0</v>
      </c>
      <c r="N209" s="58">
        <v>0</v>
      </c>
      <c r="O209" s="58">
        <v>0</v>
      </c>
      <c r="P209" s="31">
        <f>SUM(Q209:S209)</f>
        <v>0</v>
      </c>
      <c r="Q209" s="31">
        <f t="shared" ref="Q209:S210" si="454">+E209+I209+M209</f>
        <v>0</v>
      </c>
      <c r="R209" s="31">
        <f t="shared" si="454"/>
        <v>0</v>
      </c>
      <c r="S209" s="31">
        <f t="shared" si="454"/>
        <v>0</v>
      </c>
      <c r="T209" s="31">
        <f>SUM(U209:W209)</f>
        <v>0</v>
      </c>
      <c r="U209" s="31">
        <v>0</v>
      </c>
      <c r="V209" s="58">
        <v>0</v>
      </c>
      <c r="W209" s="58">
        <v>0</v>
      </c>
      <c r="X209" s="31">
        <f>SUM(Y209:AA209)</f>
        <v>0</v>
      </c>
      <c r="Y209" s="31">
        <v>0</v>
      </c>
      <c r="Z209" s="58">
        <v>0</v>
      </c>
      <c r="AA209" s="58">
        <v>0</v>
      </c>
      <c r="AB209" s="31">
        <f>SUM(AC209:AE209)</f>
        <v>0</v>
      </c>
      <c r="AC209" s="31">
        <v>0</v>
      </c>
      <c r="AD209" s="58">
        <v>0</v>
      </c>
      <c r="AE209" s="58">
        <v>0</v>
      </c>
      <c r="AF209" s="31">
        <f>SUM(AG209:AI209)</f>
        <v>0</v>
      </c>
      <c r="AG209" s="31">
        <f t="shared" ref="AG209:AI210" si="455">+U209+Y209+AC209</f>
        <v>0</v>
      </c>
      <c r="AH209" s="31">
        <f t="shared" si="455"/>
        <v>0</v>
      </c>
      <c r="AI209" s="31">
        <f t="shared" si="455"/>
        <v>0</v>
      </c>
      <c r="AJ209" s="31">
        <f>SUM(AK209:AM209)</f>
        <v>0</v>
      </c>
      <c r="AK209" s="31">
        <v>0</v>
      </c>
      <c r="AL209" s="58">
        <v>0</v>
      </c>
      <c r="AM209" s="58">
        <v>0</v>
      </c>
      <c r="AN209" s="31">
        <f>SUM(AO209:AQ209)</f>
        <v>25777</v>
      </c>
      <c r="AO209" s="31">
        <v>14916</v>
      </c>
      <c r="AP209" s="58">
        <v>10861</v>
      </c>
      <c r="AQ209" s="58">
        <v>0</v>
      </c>
      <c r="AR209" s="31">
        <f>SUM(AS209:AU209)</f>
        <v>51008</v>
      </c>
      <c r="AS209" s="31">
        <v>29433</v>
      </c>
      <c r="AT209" s="58">
        <v>21575</v>
      </c>
      <c r="AU209" s="58">
        <v>0</v>
      </c>
      <c r="AV209" s="31">
        <f>SUM(AW209:AY209)</f>
        <v>76785</v>
      </c>
      <c r="AW209" s="31">
        <f t="shared" ref="AW209:AY210" si="456">+AK209+AO209+AS209</f>
        <v>44349</v>
      </c>
      <c r="AX209" s="31">
        <f t="shared" si="456"/>
        <v>32436</v>
      </c>
      <c r="AY209" s="31">
        <f t="shared" si="456"/>
        <v>0</v>
      </c>
      <c r="AZ209" s="31">
        <f>SUM(BA209:BC209)</f>
        <v>51699</v>
      </c>
      <c r="BA209" s="31">
        <v>32392</v>
      </c>
      <c r="BB209" s="58">
        <v>19307</v>
      </c>
      <c r="BC209" s="58">
        <v>0</v>
      </c>
      <c r="BD209" s="31">
        <f>SUM(BE209:BG209)</f>
        <v>68824</v>
      </c>
      <c r="BE209" s="31">
        <v>42407</v>
      </c>
      <c r="BF209" s="58">
        <v>26417</v>
      </c>
      <c r="BG209" s="58">
        <v>0</v>
      </c>
      <c r="BH209" s="31">
        <f>SUM(BI209:BK209)</f>
        <v>60262</v>
      </c>
      <c r="BI209" s="31">
        <v>38651</v>
      </c>
      <c r="BJ209" s="58">
        <v>21611</v>
      </c>
      <c r="BK209" s="58">
        <v>0</v>
      </c>
      <c r="BL209" s="31">
        <f>SUM(BM209:BO209)</f>
        <v>180785</v>
      </c>
      <c r="BM209" s="31">
        <f t="shared" ref="BM209:BO210" si="457">+BA209+BE209+BI209</f>
        <v>113450</v>
      </c>
      <c r="BN209" s="31">
        <f t="shared" si="457"/>
        <v>67335</v>
      </c>
      <c r="BO209" s="31">
        <f t="shared" si="457"/>
        <v>0</v>
      </c>
      <c r="BP209" s="31">
        <f>SUM(BQ209:BS209)</f>
        <v>257570</v>
      </c>
      <c r="BQ209" s="31">
        <f t="shared" ref="BQ209:BS210" si="458">+Q209+AG209+AW209+BM209</f>
        <v>157799</v>
      </c>
      <c r="BR209" s="31">
        <f t="shared" si="458"/>
        <v>99771</v>
      </c>
      <c r="BS209" s="31">
        <f t="shared" si="458"/>
        <v>0</v>
      </c>
    </row>
    <row r="210" spans="1:71" s="3" customFormat="1" ht="15" customHeight="1" x14ac:dyDescent="0.3">
      <c r="A210" s="35"/>
      <c r="B210" s="33"/>
      <c r="C210" s="37" t="s">
        <v>181</v>
      </c>
      <c r="D210" s="31">
        <f>SUM(E210:G210)</f>
        <v>16578</v>
      </c>
      <c r="E210" s="31">
        <v>8380</v>
      </c>
      <c r="F210" s="58">
        <v>8198</v>
      </c>
      <c r="G210" s="58">
        <v>0</v>
      </c>
      <c r="H210" s="31">
        <f>SUM(I210:K210)</f>
        <v>12191</v>
      </c>
      <c r="I210" s="31">
        <v>6410</v>
      </c>
      <c r="J210" s="58">
        <v>5781</v>
      </c>
      <c r="K210" s="58">
        <v>0</v>
      </c>
      <c r="L210" s="31">
        <f>SUM(M210:O210)</f>
        <v>11544</v>
      </c>
      <c r="M210" s="31">
        <v>6275</v>
      </c>
      <c r="N210" s="58">
        <v>5269</v>
      </c>
      <c r="O210" s="58">
        <v>0</v>
      </c>
      <c r="P210" s="31">
        <f>SUM(Q210:S210)</f>
        <v>40313</v>
      </c>
      <c r="Q210" s="31">
        <f t="shared" si="454"/>
        <v>21065</v>
      </c>
      <c r="R210" s="31">
        <f t="shared" si="454"/>
        <v>19248</v>
      </c>
      <c r="S210" s="31">
        <f t="shared" si="454"/>
        <v>0</v>
      </c>
      <c r="T210" s="31">
        <f>SUM(U210:W210)</f>
        <v>20010</v>
      </c>
      <c r="U210" s="31">
        <v>10604</v>
      </c>
      <c r="V210" s="58">
        <v>9406</v>
      </c>
      <c r="W210" s="58">
        <v>0</v>
      </c>
      <c r="X210" s="31">
        <f>SUM(Y210:AA210)</f>
        <v>22525</v>
      </c>
      <c r="Y210" s="31">
        <v>12127</v>
      </c>
      <c r="Z210" s="58">
        <v>10398</v>
      </c>
      <c r="AA210" s="58">
        <v>0</v>
      </c>
      <c r="AB210" s="31">
        <f>SUM(AC210:AE210)</f>
        <v>13484</v>
      </c>
      <c r="AC210" s="31">
        <v>7081</v>
      </c>
      <c r="AD210" s="58">
        <v>6403</v>
      </c>
      <c r="AE210" s="58">
        <v>0</v>
      </c>
      <c r="AF210" s="31">
        <f>SUM(AG210:AI210)</f>
        <v>56019</v>
      </c>
      <c r="AG210" s="31">
        <f t="shared" si="455"/>
        <v>29812</v>
      </c>
      <c r="AH210" s="31">
        <f t="shared" si="455"/>
        <v>26207</v>
      </c>
      <c r="AI210" s="31">
        <f t="shared" si="455"/>
        <v>0</v>
      </c>
      <c r="AJ210" s="31">
        <f>SUM(AK210:AM210)</f>
        <v>11694</v>
      </c>
      <c r="AK210" s="31">
        <v>6162</v>
      </c>
      <c r="AL210" s="58">
        <v>5532</v>
      </c>
      <c r="AM210" s="58">
        <v>0</v>
      </c>
      <c r="AN210" s="31">
        <f>SUM(AO210:AQ210)</f>
        <v>50657</v>
      </c>
      <c r="AO210" s="31">
        <v>26181</v>
      </c>
      <c r="AP210" s="58">
        <v>24476</v>
      </c>
      <c r="AQ210" s="58">
        <v>0</v>
      </c>
      <c r="AR210" s="31">
        <f>SUM(AS210:AU210)</f>
        <v>29018</v>
      </c>
      <c r="AS210" s="31">
        <v>14238</v>
      </c>
      <c r="AT210" s="58">
        <v>14780</v>
      </c>
      <c r="AU210" s="58">
        <v>0</v>
      </c>
      <c r="AV210" s="31">
        <f>SUM(AW210:AY210)</f>
        <v>91369</v>
      </c>
      <c r="AW210" s="31">
        <f t="shared" si="456"/>
        <v>46581</v>
      </c>
      <c r="AX210" s="31">
        <f t="shared" si="456"/>
        <v>44788</v>
      </c>
      <c r="AY210" s="31">
        <f t="shared" si="456"/>
        <v>0</v>
      </c>
      <c r="AZ210" s="31">
        <f>SUM(BA210:BC210)</f>
        <v>22136</v>
      </c>
      <c r="BA210" s="31">
        <v>11575</v>
      </c>
      <c r="BB210" s="58">
        <v>10561</v>
      </c>
      <c r="BC210" s="58">
        <v>0</v>
      </c>
      <c r="BD210" s="31">
        <f>SUM(BE210:BG210)</f>
        <v>25372</v>
      </c>
      <c r="BE210" s="31">
        <v>12953</v>
      </c>
      <c r="BF210" s="58">
        <v>12419</v>
      </c>
      <c r="BG210" s="58">
        <v>0</v>
      </c>
      <c r="BH210" s="31">
        <f>SUM(BI210:BK210)</f>
        <v>32841</v>
      </c>
      <c r="BI210" s="31">
        <v>17473</v>
      </c>
      <c r="BJ210" s="58">
        <v>15368</v>
      </c>
      <c r="BK210" s="58">
        <v>0</v>
      </c>
      <c r="BL210" s="31">
        <f>SUM(BM210:BO210)</f>
        <v>80349</v>
      </c>
      <c r="BM210" s="31">
        <f t="shared" si="457"/>
        <v>42001</v>
      </c>
      <c r="BN210" s="31">
        <f t="shared" si="457"/>
        <v>38348</v>
      </c>
      <c r="BO210" s="31">
        <f t="shared" si="457"/>
        <v>0</v>
      </c>
      <c r="BP210" s="31">
        <f>SUM(BQ210:BS210)</f>
        <v>268050</v>
      </c>
      <c r="BQ210" s="31">
        <f t="shared" si="458"/>
        <v>139459</v>
      </c>
      <c r="BR210" s="31">
        <f t="shared" si="458"/>
        <v>128591</v>
      </c>
      <c r="BS210" s="31">
        <f t="shared" si="458"/>
        <v>0</v>
      </c>
    </row>
    <row r="211" spans="1:71" s="3" customFormat="1" ht="15" customHeight="1" x14ac:dyDescent="0.3">
      <c r="A211" s="35"/>
      <c r="B211" s="33"/>
      <c r="C211" s="34" t="s">
        <v>182</v>
      </c>
      <c r="D211" s="31">
        <f t="shared" si="445"/>
        <v>140217</v>
      </c>
      <c r="E211" s="31">
        <f>SUM(E212:E216)</f>
        <v>74838</v>
      </c>
      <c r="F211" s="31">
        <f>SUM(F212:F216)</f>
        <v>65379</v>
      </c>
      <c r="G211" s="31">
        <f>SUM(G212:G216)</f>
        <v>0</v>
      </c>
      <c r="H211" s="31">
        <f t="shared" si="414"/>
        <v>120662</v>
      </c>
      <c r="I211" s="31">
        <f>SUM(I212:I216)</f>
        <v>59528</v>
      </c>
      <c r="J211" s="31">
        <f>SUM(J212:J216)</f>
        <v>61134</v>
      </c>
      <c r="K211" s="31">
        <f>SUM(K212:K216)</f>
        <v>0</v>
      </c>
      <c r="L211" s="31">
        <f t="shared" si="415"/>
        <v>134002</v>
      </c>
      <c r="M211" s="31">
        <f>SUM(M212:M216)</f>
        <v>65201</v>
      </c>
      <c r="N211" s="31">
        <f>SUM(N212:N216)</f>
        <v>68801</v>
      </c>
      <c r="O211" s="31">
        <f>SUM(O212:O216)</f>
        <v>0</v>
      </c>
      <c r="P211" s="31">
        <f t="shared" si="416"/>
        <v>394881</v>
      </c>
      <c r="Q211" s="31">
        <f>SUM(Q212:Q216)</f>
        <v>199567</v>
      </c>
      <c r="R211" s="31">
        <f>SUM(R212:R216)</f>
        <v>195314</v>
      </c>
      <c r="S211" s="31">
        <f>SUM(S212:S216)</f>
        <v>0</v>
      </c>
      <c r="T211" s="31">
        <f t="shared" si="446"/>
        <v>225131</v>
      </c>
      <c r="U211" s="31">
        <f>SUM(U212:U216)</f>
        <v>109764</v>
      </c>
      <c r="V211" s="31">
        <f>SUM(V212:V216)</f>
        <v>115367</v>
      </c>
      <c r="W211" s="31">
        <f>SUM(W212:W216)</f>
        <v>0</v>
      </c>
      <c r="X211" s="31">
        <f t="shared" si="432"/>
        <v>231621</v>
      </c>
      <c r="Y211" s="31">
        <f>SUM(Y212:Y216)</f>
        <v>113436</v>
      </c>
      <c r="Z211" s="31">
        <f>SUM(Z212:Z216)</f>
        <v>118185</v>
      </c>
      <c r="AA211" s="31">
        <f>SUM(AA212:AA216)</f>
        <v>0</v>
      </c>
      <c r="AB211" s="31">
        <f t="shared" si="433"/>
        <v>147088</v>
      </c>
      <c r="AC211" s="31">
        <f>SUM(AC212:AC216)</f>
        <v>73221</v>
      </c>
      <c r="AD211" s="31">
        <f>SUM(AD212:AD216)</f>
        <v>73867</v>
      </c>
      <c r="AE211" s="31">
        <f>SUM(AE212:AE216)</f>
        <v>0</v>
      </c>
      <c r="AF211" s="31">
        <f t="shared" si="304"/>
        <v>603840</v>
      </c>
      <c r="AG211" s="31">
        <f>SUM(AG212:AG216)</f>
        <v>296421</v>
      </c>
      <c r="AH211" s="31">
        <f>SUM(AH212:AH216)</f>
        <v>307419</v>
      </c>
      <c r="AI211" s="31">
        <f>SUM(AI212:AI216)</f>
        <v>0</v>
      </c>
      <c r="AJ211" s="31">
        <f t="shared" si="447"/>
        <v>122312</v>
      </c>
      <c r="AK211" s="31">
        <f>SUM(AK212:AK216)</f>
        <v>59244</v>
      </c>
      <c r="AL211" s="31">
        <f>SUM(AL212:AL216)</f>
        <v>63068</v>
      </c>
      <c r="AM211" s="31">
        <f>SUM(AM212:AM216)</f>
        <v>0</v>
      </c>
      <c r="AN211" s="31">
        <f t="shared" si="436"/>
        <v>127087</v>
      </c>
      <c r="AO211" s="31">
        <f>SUM(AO212:AO216)</f>
        <v>60707</v>
      </c>
      <c r="AP211" s="31">
        <f>SUM(AP212:AP216)</f>
        <v>66380</v>
      </c>
      <c r="AQ211" s="31">
        <f>SUM(AQ212:AQ216)</f>
        <v>0</v>
      </c>
      <c r="AR211" s="31">
        <f t="shared" si="437"/>
        <v>131501</v>
      </c>
      <c r="AS211" s="31">
        <f>SUM(AS212:AS216)</f>
        <v>62067</v>
      </c>
      <c r="AT211" s="31">
        <f>SUM(AT212:AT216)</f>
        <v>69434</v>
      </c>
      <c r="AU211" s="31">
        <f>SUM(AU212:AU216)</f>
        <v>0</v>
      </c>
      <c r="AV211" s="31">
        <f t="shared" si="305"/>
        <v>380900</v>
      </c>
      <c r="AW211" s="31">
        <f>SUM(AW212:AW216)</f>
        <v>182018</v>
      </c>
      <c r="AX211" s="31">
        <f>SUM(AX212:AX216)</f>
        <v>198882</v>
      </c>
      <c r="AY211" s="31">
        <f>SUM(AY212:AY216)</f>
        <v>0</v>
      </c>
      <c r="AZ211" s="31">
        <f t="shared" si="448"/>
        <v>165004</v>
      </c>
      <c r="BA211" s="31">
        <f>SUM(BA212:BA216)</f>
        <v>77375</v>
      </c>
      <c r="BB211" s="31">
        <f>SUM(BB212:BB216)</f>
        <v>87629</v>
      </c>
      <c r="BC211" s="31">
        <f>SUM(BC212:BC216)</f>
        <v>0</v>
      </c>
      <c r="BD211" s="31">
        <f t="shared" si="440"/>
        <v>149254</v>
      </c>
      <c r="BE211" s="31">
        <f>SUM(BE212:BE216)</f>
        <v>74169</v>
      </c>
      <c r="BF211" s="31">
        <f>SUM(BF212:BF216)</f>
        <v>75085</v>
      </c>
      <c r="BG211" s="31">
        <f>SUM(BG212:BG216)</f>
        <v>0</v>
      </c>
      <c r="BH211" s="31">
        <f t="shared" si="441"/>
        <v>186488</v>
      </c>
      <c r="BI211" s="31">
        <f>SUM(BI212:BI216)</f>
        <v>83690</v>
      </c>
      <c r="BJ211" s="31">
        <f>SUM(BJ212:BJ216)</f>
        <v>102798</v>
      </c>
      <c r="BK211" s="31">
        <f>SUM(BK212:BK216)</f>
        <v>0</v>
      </c>
      <c r="BL211" s="31">
        <f t="shared" si="306"/>
        <v>500746</v>
      </c>
      <c r="BM211" s="31">
        <f>SUM(BM212:BM216)</f>
        <v>235234</v>
      </c>
      <c r="BN211" s="31">
        <f>SUM(BN212:BN216)</f>
        <v>265512</v>
      </c>
      <c r="BO211" s="31">
        <f>SUM(BO212:BO216)</f>
        <v>0</v>
      </c>
      <c r="BP211" s="31">
        <f t="shared" si="426"/>
        <v>1880367</v>
      </c>
      <c r="BQ211" s="31">
        <f>SUM(BQ212:BQ216)</f>
        <v>913240</v>
      </c>
      <c r="BR211" s="31">
        <f>SUM(BR212:BR216)</f>
        <v>967127</v>
      </c>
      <c r="BS211" s="31">
        <f>SUM(BS212:BS216)</f>
        <v>0</v>
      </c>
    </row>
    <row r="212" spans="1:71" s="3" customFormat="1" ht="15" customHeight="1" x14ac:dyDescent="0.3">
      <c r="A212" s="35"/>
      <c r="B212" s="33"/>
      <c r="C212" s="37" t="s">
        <v>183</v>
      </c>
      <c r="D212" s="31">
        <f t="shared" ref="D212:D218" si="459">SUM(E212:G212)</f>
        <v>0</v>
      </c>
      <c r="E212" s="31">
        <v>0</v>
      </c>
      <c r="F212" s="58">
        <v>0</v>
      </c>
      <c r="G212" s="58">
        <v>0</v>
      </c>
      <c r="H212" s="31">
        <f t="shared" ref="H212:H218" si="460">SUM(I212:K212)</f>
        <v>0</v>
      </c>
      <c r="I212" s="31">
        <v>0</v>
      </c>
      <c r="J212" s="58">
        <v>0</v>
      </c>
      <c r="K212" s="58">
        <v>0</v>
      </c>
      <c r="L212" s="31">
        <f t="shared" ref="L212:L218" si="461">SUM(M212:O212)</f>
        <v>0</v>
      </c>
      <c r="M212" s="31">
        <v>0</v>
      </c>
      <c r="N212" s="58">
        <v>0</v>
      </c>
      <c r="O212" s="58">
        <v>0</v>
      </c>
      <c r="P212" s="31">
        <f t="shared" ref="P212:P218" si="462">SUM(Q212:S212)</f>
        <v>0</v>
      </c>
      <c r="Q212" s="31">
        <f t="shared" ref="Q212:S218" si="463">+E212+I212+M212</f>
        <v>0</v>
      </c>
      <c r="R212" s="31">
        <f t="shared" si="463"/>
        <v>0</v>
      </c>
      <c r="S212" s="31">
        <f t="shared" si="463"/>
        <v>0</v>
      </c>
      <c r="T212" s="31">
        <f t="shared" ref="T212:T218" si="464">SUM(U212:W212)</f>
        <v>0</v>
      </c>
      <c r="U212" s="31">
        <v>0</v>
      </c>
      <c r="V212" s="58">
        <v>0</v>
      </c>
      <c r="W212" s="58">
        <v>0</v>
      </c>
      <c r="X212" s="31">
        <f t="shared" si="432"/>
        <v>0</v>
      </c>
      <c r="Y212" s="31">
        <v>0</v>
      </c>
      <c r="Z212" s="58">
        <v>0</v>
      </c>
      <c r="AA212" s="58">
        <v>0</v>
      </c>
      <c r="AB212" s="31">
        <f t="shared" si="433"/>
        <v>0</v>
      </c>
      <c r="AC212" s="31">
        <v>0</v>
      </c>
      <c r="AD212" s="58">
        <v>0</v>
      </c>
      <c r="AE212" s="58">
        <v>0</v>
      </c>
      <c r="AF212" s="31">
        <f t="shared" ref="AF212:AF218" si="465">SUM(AG212:AI212)</f>
        <v>0</v>
      </c>
      <c r="AG212" s="31">
        <f t="shared" ref="AG212:AI218" si="466">+U212+Y212+AC212</f>
        <v>0</v>
      </c>
      <c r="AH212" s="31">
        <f t="shared" si="466"/>
        <v>0</v>
      </c>
      <c r="AI212" s="31">
        <f t="shared" si="466"/>
        <v>0</v>
      </c>
      <c r="AJ212" s="31">
        <f t="shared" ref="AJ212:AJ218" si="467">SUM(AK212:AM212)</f>
        <v>0</v>
      </c>
      <c r="AK212" s="31">
        <v>0</v>
      </c>
      <c r="AL212" s="58">
        <v>0</v>
      </c>
      <c r="AM212" s="58">
        <v>0</v>
      </c>
      <c r="AN212" s="31">
        <f t="shared" si="436"/>
        <v>0</v>
      </c>
      <c r="AO212" s="31">
        <v>0</v>
      </c>
      <c r="AP212" s="58">
        <v>0</v>
      </c>
      <c r="AQ212" s="58">
        <v>0</v>
      </c>
      <c r="AR212" s="31">
        <f t="shared" si="437"/>
        <v>0</v>
      </c>
      <c r="AS212" s="31">
        <v>0</v>
      </c>
      <c r="AT212" s="58">
        <v>0</v>
      </c>
      <c r="AU212" s="58">
        <v>0</v>
      </c>
      <c r="AV212" s="31">
        <f t="shared" ref="AV212:AV218" si="468">SUM(AW212:AY212)</f>
        <v>0</v>
      </c>
      <c r="AW212" s="31">
        <f t="shared" ref="AW212:AY218" si="469">+AK212+AO212+AS212</f>
        <v>0</v>
      </c>
      <c r="AX212" s="31">
        <f t="shared" si="469"/>
        <v>0</v>
      </c>
      <c r="AY212" s="31">
        <f t="shared" si="469"/>
        <v>0</v>
      </c>
      <c r="AZ212" s="31">
        <f t="shared" ref="AZ212:AZ218" si="470">SUM(BA212:BC212)</f>
        <v>0</v>
      </c>
      <c r="BA212" s="31">
        <v>0</v>
      </c>
      <c r="BB212" s="58">
        <v>0</v>
      </c>
      <c r="BC212" s="58">
        <v>0</v>
      </c>
      <c r="BD212" s="31">
        <f t="shared" si="440"/>
        <v>0</v>
      </c>
      <c r="BE212" s="31">
        <v>0</v>
      </c>
      <c r="BF212" s="58">
        <v>0</v>
      </c>
      <c r="BG212" s="58">
        <v>0</v>
      </c>
      <c r="BH212" s="31">
        <f t="shared" si="441"/>
        <v>0</v>
      </c>
      <c r="BI212" s="31">
        <v>0</v>
      </c>
      <c r="BJ212" s="58">
        <v>0</v>
      </c>
      <c r="BK212" s="58">
        <v>0</v>
      </c>
      <c r="BL212" s="31">
        <f t="shared" ref="BL212:BL218" si="471">SUM(BM212:BO212)</f>
        <v>0</v>
      </c>
      <c r="BM212" s="31">
        <f t="shared" ref="BM212:BO218" si="472">+BA212+BE212+BI212</f>
        <v>0</v>
      </c>
      <c r="BN212" s="31">
        <f t="shared" si="472"/>
        <v>0</v>
      </c>
      <c r="BO212" s="31">
        <f t="shared" si="472"/>
        <v>0</v>
      </c>
      <c r="BP212" s="31">
        <f t="shared" ref="BP212:BP218" si="473">SUM(BQ212:BS212)</f>
        <v>0</v>
      </c>
      <c r="BQ212" s="31">
        <f t="shared" ref="BQ212:BS218" si="474">+Q212+AG212+AW212+BM212</f>
        <v>0</v>
      </c>
      <c r="BR212" s="31">
        <f t="shared" si="474"/>
        <v>0</v>
      </c>
      <c r="BS212" s="31">
        <f t="shared" si="474"/>
        <v>0</v>
      </c>
    </row>
    <row r="213" spans="1:71" s="3" customFormat="1" ht="15" customHeight="1" x14ac:dyDescent="0.3">
      <c r="A213" s="35"/>
      <c r="B213" s="33"/>
      <c r="C213" s="37" t="s">
        <v>184</v>
      </c>
      <c r="D213" s="31">
        <f t="shared" si="459"/>
        <v>140217</v>
      </c>
      <c r="E213" s="31">
        <v>74838</v>
      </c>
      <c r="F213" s="58">
        <v>65379</v>
      </c>
      <c r="G213" s="58">
        <v>0</v>
      </c>
      <c r="H213" s="31">
        <f t="shared" si="460"/>
        <v>120662</v>
      </c>
      <c r="I213" s="31">
        <v>59528</v>
      </c>
      <c r="J213" s="58">
        <v>61134</v>
      </c>
      <c r="K213" s="58">
        <v>0</v>
      </c>
      <c r="L213" s="31">
        <f t="shared" si="461"/>
        <v>134002</v>
      </c>
      <c r="M213" s="31">
        <v>65201</v>
      </c>
      <c r="N213" s="58">
        <v>68801</v>
      </c>
      <c r="O213" s="58">
        <v>0</v>
      </c>
      <c r="P213" s="31">
        <f t="shared" si="462"/>
        <v>394881</v>
      </c>
      <c r="Q213" s="31">
        <f t="shared" si="463"/>
        <v>199567</v>
      </c>
      <c r="R213" s="31">
        <f t="shared" si="463"/>
        <v>195314</v>
      </c>
      <c r="S213" s="31">
        <f t="shared" si="463"/>
        <v>0</v>
      </c>
      <c r="T213" s="31">
        <f t="shared" si="464"/>
        <v>225131</v>
      </c>
      <c r="U213" s="31">
        <v>109764</v>
      </c>
      <c r="V213" s="58">
        <v>115367</v>
      </c>
      <c r="W213" s="58">
        <v>0</v>
      </c>
      <c r="X213" s="31">
        <f t="shared" si="432"/>
        <v>231621</v>
      </c>
      <c r="Y213" s="31">
        <v>113436</v>
      </c>
      <c r="Z213" s="58">
        <v>118185</v>
      </c>
      <c r="AA213" s="58">
        <v>0</v>
      </c>
      <c r="AB213" s="31">
        <f t="shared" si="433"/>
        <v>147088</v>
      </c>
      <c r="AC213" s="31">
        <v>73221</v>
      </c>
      <c r="AD213" s="58">
        <v>73867</v>
      </c>
      <c r="AE213" s="58">
        <v>0</v>
      </c>
      <c r="AF213" s="31">
        <f t="shared" si="465"/>
        <v>603840</v>
      </c>
      <c r="AG213" s="31">
        <f t="shared" si="466"/>
        <v>296421</v>
      </c>
      <c r="AH213" s="31">
        <f t="shared" si="466"/>
        <v>307419</v>
      </c>
      <c r="AI213" s="31">
        <f t="shared" si="466"/>
        <v>0</v>
      </c>
      <c r="AJ213" s="31">
        <f t="shared" si="467"/>
        <v>122312</v>
      </c>
      <c r="AK213" s="31">
        <v>59244</v>
      </c>
      <c r="AL213" s="58">
        <v>63068</v>
      </c>
      <c r="AM213" s="58">
        <v>0</v>
      </c>
      <c r="AN213" s="31">
        <f t="shared" si="436"/>
        <v>127087</v>
      </c>
      <c r="AO213" s="31">
        <v>60707</v>
      </c>
      <c r="AP213" s="58">
        <v>66380</v>
      </c>
      <c r="AQ213" s="58">
        <v>0</v>
      </c>
      <c r="AR213" s="31">
        <f t="shared" si="437"/>
        <v>131501</v>
      </c>
      <c r="AS213" s="31">
        <v>62067</v>
      </c>
      <c r="AT213" s="58">
        <v>69434</v>
      </c>
      <c r="AU213" s="58">
        <v>0</v>
      </c>
      <c r="AV213" s="31">
        <f t="shared" si="468"/>
        <v>380900</v>
      </c>
      <c r="AW213" s="31">
        <f t="shared" si="469"/>
        <v>182018</v>
      </c>
      <c r="AX213" s="31">
        <f t="shared" si="469"/>
        <v>198882</v>
      </c>
      <c r="AY213" s="31">
        <f t="shared" si="469"/>
        <v>0</v>
      </c>
      <c r="AZ213" s="31">
        <f t="shared" si="470"/>
        <v>165004</v>
      </c>
      <c r="BA213" s="31">
        <v>77375</v>
      </c>
      <c r="BB213" s="58">
        <v>87629</v>
      </c>
      <c r="BC213" s="58">
        <v>0</v>
      </c>
      <c r="BD213" s="31">
        <f t="shared" si="440"/>
        <v>149254</v>
      </c>
      <c r="BE213" s="31">
        <v>74169</v>
      </c>
      <c r="BF213" s="58">
        <v>75085</v>
      </c>
      <c r="BG213" s="58">
        <v>0</v>
      </c>
      <c r="BH213" s="31">
        <f t="shared" si="441"/>
        <v>186488</v>
      </c>
      <c r="BI213" s="31">
        <v>83690</v>
      </c>
      <c r="BJ213" s="58">
        <v>102798</v>
      </c>
      <c r="BK213" s="58">
        <v>0</v>
      </c>
      <c r="BL213" s="31">
        <f t="shared" si="471"/>
        <v>500746</v>
      </c>
      <c r="BM213" s="31">
        <f t="shared" si="472"/>
        <v>235234</v>
      </c>
      <c r="BN213" s="31">
        <f t="shared" si="472"/>
        <v>265512</v>
      </c>
      <c r="BO213" s="31">
        <f t="shared" si="472"/>
        <v>0</v>
      </c>
      <c r="BP213" s="31">
        <f t="shared" si="473"/>
        <v>1880367</v>
      </c>
      <c r="BQ213" s="31">
        <f t="shared" si="474"/>
        <v>913240</v>
      </c>
      <c r="BR213" s="31">
        <f t="shared" si="474"/>
        <v>967127</v>
      </c>
      <c r="BS213" s="31">
        <f t="shared" si="474"/>
        <v>0</v>
      </c>
    </row>
    <row r="214" spans="1:71" s="3" customFormat="1" ht="15" customHeight="1" x14ac:dyDescent="0.3">
      <c r="A214" s="35"/>
      <c r="B214" s="33"/>
      <c r="C214" s="37" t="s">
        <v>185</v>
      </c>
      <c r="D214" s="31">
        <f t="shared" si="459"/>
        <v>0</v>
      </c>
      <c r="E214" s="31">
        <v>0</v>
      </c>
      <c r="F214" s="58">
        <v>0</v>
      </c>
      <c r="G214" s="58">
        <v>0</v>
      </c>
      <c r="H214" s="31">
        <f t="shared" si="460"/>
        <v>0</v>
      </c>
      <c r="I214" s="31">
        <v>0</v>
      </c>
      <c r="J214" s="58">
        <v>0</v>
      </c>
      <c r="K214" s="58">
        <v>0</v>
      </c>
      <c r="L214" s="31">
        <f t="shared" si="461"/>
        <v>0</v>
      </c>
      <c r="M214" s="31">
        <v>0</v>
      </c>
      <c r="N214" s="58">
        <v>0</v>
      </c>
      <c r="O214" s="58">
        <v>0</v>
      </c>
      <c r="P214" s="31">
        <f t="shared" si="462"/>
        <v>0</v>
      </c>
      <c r="Q214" s="31">
        <f t="shared" si="463"/>
        <v>0</v>
      </c>
      <c r="R214" s="31">
        <f t="shared" si="463"/>
        <v>0</v>
      </c>
      <c r="S214" s="31">
        <f t="shared" si="463"/>
        <v>0</v>
      </c>
      <c r="T214" s="31">
        <f t="shared" si="464"/>
        <v>0</v>
      </c>
      <c r="U214" s="31">
        <v>0</v>
      </c>
      <c r="V214" s="58">
        <v>0</v>
      </c>
      <c r="W214" s="58">
        <v>0</v>
      </c>
      <c r="X214" s="31">
        <f t="shared" si="432"/>
        <v>0</v>
      </c>
      <c r="Y214" s="31">
        <v>0</v>
      </c>
      <c r="Z214" s="58">
        <v>0</v>
      </c>
      <c r="AA214" s="58">
        <v>0</v>
      </c>
      <c r="AB214" s="31">
        <f t="shared" si="433"/>
        <v>0</v>
      </c>
      <c r="AC214" s="31">
        <v>0</v>
      </c>
      <c r="AD214" s="58">
        <v>0</v>
      </c>
      <c r="AE214" s="58">
        <v>0</v>
      </c>
      <c r="AF214" s="31">
        <f t="shared" si="465"/>
        <v>0</v>
      </c>
      <c r="AG214" s="31">
        <f t="shared" si="466"/>
        <v>0</v>
      </c>
      <c r="AH214" s="31">
        <f t="shared" si="466"/>
        <v>0</v>
      </c>
      <c r="AI214" s="31">
        <f t="shared" si="466"/>
        <v>0</v>
      </c>
      <c r="AJ214" s="31">
        <f t="shared" si="467"/>
        <v>0</v>
      </c>
      <c r="AK214" s="31">
        <v>0</v>
      </c>
      <c r="AL214" s="58">
        <v>0</v>
      </c>
      <c r="AM214" s="58">
        <v>0</v>
      </c>
      <c r="AN214" s="31">
        <f t="shared" si="436"/>
        <v>0</v>
      </c>
      <c r="AO214" s="31">
        <v>0</v>
      </c>
      <c r="AP214" s="58">
        <v>0</v>
      </c>
      <c r="AQ214" s="58">
        <v>0</v>
      </c>
      <c r="AR214" s="31">
        <f t="shared" si="437"/>
        <v>0</v>
      </c>
      <c r="AS214" s="31">
        <v>0</v>
      </c>
      <c r="AT214" s="58">
        <v>0</v>
      </c>
      <c r="AU214" s="58">
        <v>0</v>
      </c>
      <c r="AV214" s="31">
        <f t="shared" si="468"/>
        <v>0</v>
      </c>
      <c r="AW214" s="31">
        <f t="shared" si="469"/>
        <v>0</v>
      </c>
      <c r="AX214" s="31">
        <f t="shared" si="469"/>
        <v>0</v>
      </c>
      <c r="AY214" s="31">
        <f t="shared" si="469"/>
        <v>0</v>
      </c>
      <c r="AZ214" s="31">
        <f t="shared" si="470"/>
        <v>0</v>
      </c>
      <c r="BA214" s="31">
        <v>0</v>
      </c>
      <c r="BB214" s="58">
        <v>0</v>
      </c>
      <c r="BC214" s="58">
        <v>0</v>
      </c>
      <c r="BD214" s="31">
        <f t="shared" si="440"/>
        <v>0</v>
      </c>
      <c r="BE214" s="31">
        <v>0</v>
      </c>
      <c r="BF214" s="58">
        <v>0</v>
      </c>
      <c r="BG214" s="58">
        <v>0</v>
      </c>
      <c r="BH214" s="31">
        <f t="shared" si="441"/>
        <v>0</v>
      </c>
      <c r="BI214" s="31">
        <v>0</v>
      </c>
      <c r="BJ214" s="58">
        <v>0</v>
      </c>
      <c r="BK214" s="58">
        <v>0</v>
      </c>
      <c r="BL214" s="31">
        <f t="shared" si="471"/>
        <v>0</v>
      </c>
      <c r="BM214" s="31">
        <f t="shared" si="472"/>
        <v>0</v>
      </c>
      <c r="BN214" s="31">
        <f t="shared" si="472"/>
        <v>0</v>
      </c>
      <c r="BO214" s="31">
        <f t="shared" si="472"/>
        <v>0</v>
      </c>
      <c r="BP214" s="31">
        <f t="shared" si="473"/>
        <v>0</v>
      </c>
      <c r="BQ214" s="31">
        <f t="shared" si="474"/>
        <v>0</v>
      </c>
      <c r="BR214" s="31">
        <f t="shared" si="474"/>
        <v>0</v>
      </c>
      <c r="BS214" s="31">
        <f t="shared" si="474"/>
        <v>0</v>
      </c>
    </row>
    <row r="215" spans="1:71" s="3" customFormat="1" ht="15" customHeight="1" x14ac:dyDescent="0.3">
      <c r="A215" s="35"/>
      <c r="B215" s="33"/>
      <c r="C215" s="37" t="s">
        <v>186</v>
      </c>
      <c r="D215" s="31">
        <f t="shared" si="459"/>
        <v>0</v>
      </c>
      <c r="E215" s="31">
        <v>0</v>
      </c>
      <c r="F215" s="58">
        <v>0</v>
      </c>
      <c r="G215" s="58">
        <v>0</v>
      </c>
      <c r="H215" s="31">
        <f t="shared" si="460"/>
        <v>0</v>
      </c>
      <c r="I215" s="31">
        <v>0</v>
      </c>
      <c r="J215" s="58">
        <v>0</v>
      </c>
      <c r="K215" s="58">
        <v>0</v>
      </c>
      <c r="L215" s="31">
        <f t="shared" si="461"/>
        <v>0</v>
      </c>
      <c r="M215" s="31">
        <v>0</v>
      </c>
      <c r="N215" s="58">
        <v>0</v>
      </c>
      <c r="O215" s="58">
        <v>0</v>
      </c>
      <c r="P215" s="31">
        <f t="shared" si="462"/>
        <v>0</v>
      </c>
      <c r="Q215" s="31">
        <f t="shared" si="463"/>
        <v>0</v>
      </c>
      <c r="R215" s="31">
        <f t="shared" si="463"/>
        <v>0</v>
      </c>
      <c r="S215" s="31">
        <f t="shared" si="463"/>
        <v>0</v>
      </c>
      <c r="T215" s="31">
        <f t="shared" si="464"/>
        <v>0</v>
      </c>
      <c r="U215" s="31">
        <v>0</v>
      </c>
      <c r="V215" s="58">
        <v>0</v>
      </c>
      <c r="W215" s="58">
        <v>0</v>
      </c>
      <c r="X215" s="31">
        <f t="shared" si="432"/>
        <v>0</v>
      </c>
      <c r="Y215" s="31">
        <v>0</v>
      </c>
      <c r="Z215" s="58">
        <v>0</v>
      </c>
      <c r="AA215" s="58">
        <v>0</v>
      </c>
      <c r="AB215" s="31">
        <f t="shared" si="433"/>
        <v>0</v>
      </c>
      <c r="AC215" s="31">
        <v>0</v>
      </c>
      <c r="AD215" s="58">
        <v>0</v>
      </c>
      <c r="AE215" s="58">
        <v>0</v>
      </c>
      <c r="AF215" s="31">
        <f t="shared" si="465"/>
        <v>0</v>
      </c>
      <c r="AG215" s="31">
        <f t="shared" si="466"/>
        <v>0</v>
      </c>
      <c r="AH215" s="31">
        <f t="shared" si="466"/>
        <v>0</v>
      </c>
      <c r="AI215" s="31">
        <f t="shared" si="466"/>
        <v>0</v>
      </c>
      <c r="AJ215" s="31">
        <f t="shared" si="467"/>
        <v>0</v>
      </c>
      <c r="AK215" s="31">
        <v>0</v>
      </c>
      <c r="AL215" s="58">
        <v>0</v>
      </c>
      <c r="AM215" s="58">
        <v>0</v>
      </c>
      <c r="AN215" s="31">
        <f t="shared" si="436"/>
        <v>0</v>
      </c>
      <c r="AO215" s="31">
        <v>0</v>
      </c>
      <c r="AP215" s="58">
        <v>0</v>
      </c>
      <c r="AQ215" s="58">
        <v>0</v>
      </c>
      <c r="AR215" s="31">
        <f t="shared" si="437"/>
        <v>0</v>
      </c>
      <c r="AS215" s="31">
        <v>0</v>
      </c>
      <c r="AT215" s="58">
        <v>0</v>
      </c>
      <c r="AU215" s="58">
        <v>0</v>
      </c>
      <c r="AV215" s="31">
        <f t="shared" si="468"/>
        <v>0</v>
      </c>
      <c r="AW215" s="31">
        <f t="shared" si="469"/>
        <v>0</v>
      </c>
      <c r="AX215" s="31">
        <f t="shared" si="469"/>
        <v>0</v>
      </c>
      <c r="AY215" s="31">
        <f t="shared" si="469"/>
        <v>0</v>
      </c>
      <c r="AZ215" s="31">
        <f t="shared" si="470"/>
        <v>0</v>
      </c>
      <c r="BA215" s="31">
        <v>0</v>
      </c>
      <c r="BB215" s="58">
        <v>0</v>
      </c>
      <c r="BC215" s="58">
        <v>0</v>
      </c>
      <c r="BD215" s="31">
        <f t="shared" si="440"/>
        <v>0</v>
      </c>
      <c r="BE215" s="31">
        <v>0</v>
      </c>
      <c r="BF215" s="58">
        <v>0</v>
      </c>
      <c r="BG215" s="58">
        <v>0</v>
      </c>
      <c r="BH215" s="31">
        <f t="shared" si="441"/>
        <v>0</v>
      </c>
      <c r="BI215" s="31">
        <v>0</v>
      </c>
      <c r="BJ215" s="58">
        <v>0</v>
      </c>
      <c r="BK215" s="58">
        <v>0</v>
      </c>
      <c r="BL215" s="31">
        <f t="shared" si="471"/>
        <v>0</v>
      </c>
      <c r="BM215" s="31">
        <f t="shared" si="472"/>
        <v>0</v>
      </c>
      <c r="BN215" s="31">
        <f t="shared" si="472"/>
        <v>0</v>
      </c>
      <c r="BO215" s="31">
        <f t="shared" si="472"/>
        <v>0</v>
      </c>
      <c r="BP215" s="31">
        <f t="shared" si="473"/>
        <v>0</v>
      </c>
      <c r="BQ215" s="31">
        <f t="shared" si="474"/>
        <v>0</v>
      </c>
      <c r="BR215" s="31">
        <f t="shared" si="474"/>
        <v>0</v>
      </c>
      <c r="BS215" s="31">
        <f t="shared" si="474"/>
        <v>0</v>
      </c>
    </row>
    <row r="216" spans="1:71" s="3" customFormat="1" ht="15" customHeight="1" x14ac:dyDescent="0.3">
      <c r="A216" s="35"/>
      <c r="B216" s="33"/>
      <c r="C216" s="37" t="s">
        <v>187</v>
      </c>
      <c r="D216" s="31">
        <f t="shared" si="459"/>
        <v>0</v>
      </c>
      <c r="E216" s="31">
        <v>0</v>
      </c>
      <c r="F216" s="58">
        <v>0</v>
      </c>
      <c r="G216" s="58">
        <v>0</v>
      </c>
      <c r="H216" s="31">
        <f t="shared" si="460"/>
        <v>0</v>
      </c>
      <c r="I216" s="31">
        <v>0</v>
      </c>
      <c r="J216" s="58">
        <v>0</v>
      </c>
      <c r="K216" s="58">
        <v>0</v>
      </c>
      <c r="L216" s="31">
        <f t="shared" si="461"/>
        <v>0</v>
      </c>
      <c r="M216" s="31">
        <v>0</v>
      </c>
      <c r="N216" s="58">
        <v>0</v>
      </c>
      <c r="O216" s="58">
        <v>0</v>
      </c>
      <c r="P216" s="31">
        <f t="shared" si="462"/>
        <v>0</v>
      </c>
      <c r="Q216" s="31">
        <f t="shared" si="463"/>
        <v>0</v>
      </c>
      <c r="R216" s="31">
        <f t="shared" si="463"/>
        <v>0</v>
      </c>
      <c r="S216" s="31">
        <f t="shared" si="463"/>
        <v>0</v>
      </c>
      <c r="T216" s="31">
        <f t="shared" si="464"/>
        <v>0</v>
      </c>
      <c r="U216" s="31">
        <v>0</v>
      </c>
      <c r="V216" s="58">
        <v>0</v>
      </c>
      <c r="W216" s="58">
        <v>0</v>
      </c>
      <c r="X216" s="31">
        <f t="shared" si="432"/>
        <v>0</v>
      </c>
      <c r="Y216" s="31">
        <v>0</v>
      </c>
      <c r="Z216" s="58">
        <v>0</v>
      </c>
      <c r="AA216" s="58">
        <v>0</v>
      </c>
      <c r="AB216" s="31">
        <f t="shared" si="433"/>
        <v>0</v>
      </c>
      <c r="AC216" s="31">
        <v>0</v>
      </c>
      <c r="AD216" s="58">
        <v>0</v>
      </c>
      <c r="AE216" s="58">
        <v>0</v>
      </c>
      <c r="AF216" s="31">
        <f t="shared" si="465"/>
        <v>0</v>
      </c>
      <c r="AG216" s="31">
        <f t="shared" si="466"/>
        <v>0</v>
      </c>
      <c r="AH216" s="31">
        <f t="shared" si="466"/>
        <v>0</v>
      </c>
      <c r="AI216" s="31">
        <f t="shared" si="466"/>
        <v>0</v>
      </c>
      <c r="AJ216" s="31">
        <f t="shared" si="467"/>
        <v>0</v>
      </c>
      <c r="AK216" s="31">
        <v>0</v>
      </c>
      <c r="AL216" s="58">
        <v>0</v>
      </c>
      <c r="AM216" s="58">
        <v>0</v>
      </c>
      <c r="AN216" s="31">
        <f t="shared" si="436"/>
        <v>0</v>
      </c>
      <c r="AO216" s="31">
        <v>0</v>
      </c>
      <c r="AP216" s="58">
        <v>0</v>
      </c>
      <c r="AQ216" s="58">
        <v>0</v>
      </c>
      <c r="AR216" s="31">
        <f t="shared" si="437"/>
        <v>0</v>
      </c>
      <c r="AS216" s="31">
        <v>0</v>
      </c>
      <c r="AT216" s="58">
        <v>0</v>
      </c>
      <c r="AU216" s="58">
        <v>0</v>
      </c>
      <c r="AV216" s="31">
        <f t="shared" si="468"/>
        <v>0</v>
      </c>
      <c r="AW216" s="31">
        <f t="shared" si="469"/>
        <v>0</v>
      </c>
      <c r="AX216" s="31">
        <f t="shared" si="469"/>
        <v>0</v>
      </c>
      <c r="AY216" s="31">
        <f t="shared" si="469"/>
        <v>0</v>
      </c>
      <c r="AZ216" s="31">
        <f t="shared" si="470"/>
        <v>0</v>
      </c>
      <c r="BA216" s="31">
        <v>0</v>
      </c>
      <c r="BB216" s="58">
        <v>0</v>
      </c>
      <c r="BC216" s="58">
        <v>0</v>
      </c>
      <c r="BD216" s="31">
        <f t="shared" si="440"/>
        <v>0</v>
      </c>
      <c r="BE216" s="31">
        <v>0</v>
      </c>
      <c r="BF216" s="58">
        <v>0</v>
      </c>
      <c r="BG216" s="58">
        <v>0</v>
      </c>
      <c r="BH216" s="31">
        <f t="shared" si="441"/>
        <v>0</v>
      </c>
      <c r="BI216" s="31">
        <v>0</v>
      </c>
      <c r="BJ216" s="58">
        <v>0</v>
      </c>
      <c r="BK216" s="58">
        <v>0</v>
      </c>
      <c r="BL216" s="31">
        <f t="shared" si="471"/>
        <v>0</v>
      </c>
      <c r="BM216" s="31">
        <f t="shared" si="472"/>
        <v>0</v>
      </c>
      <c r="BN216" s="31">
        <f t="shared" si="472"/>
        <v>0</v>
      </c>
      <c r="BO216" s="31">
        <f t="shared" si="472"/>
        <v>0</v>
      </c>
      <c r="BP216" s="31">
        <f t="shared" si="473"/>
        <v>0</v>
      </c>
      <c r="BQ216" s="31">
        <f t="shared" si="474"/>
        <v>0</v>
      </c>
      <c r="BR216" s="31">
        <f t="shared" si="474"/>
        <v>0</v>
      </c>
      <c r="BS216" s="31">
        <f t="shared" si="474"/>
        <v>0</v>
      </c>
    </row>
    <row r="217" spans="1:71" s="3" customFormat="1" ht="15" customHeight="1" x14ac:dyDescent="0.3">
      <c r="A217" s="35"/>
      <c r="B217" s="33"/>
      <c r="C217" s="34" t="s">
        <v>56</v>
      </c>
      <c r="D217" s="31">
        <f t="shared" si="459"/>
        <v>4181</v>
      </c>
      <c r="E217" s="31">
        <v>3216</v>
      </c>
      <c r="F217" s="58">
        <v>965</v>
      </c>
      <c r="G217" s="58">
        <v>0</v>
      </c>
      <c r="H217" s="31">
        <f t="shared" si="460"/>
        <v>2483</v>
      </c>
      <c r="I217" s="31">
        <v>1735</v>
      </c>
      <c r="J217" s="58">
        <v>748</v>
      </c>
      <c r="K217" s="58">
        <v>0</v>
      </c>
      <c r="L217" s="31">
        <f t="shared" si="461"/>
        <v>7871</v>
      </c>
      <c r="M217" s="31">
        <v>3757</v>
      </c>
      <c r="N217" s="58">
        <v>2702</v>
      </c>
      <c r="O217" s="58">
        <v>1412</v>
      </c>
      <c r="P217" s="31">
        <f t="shared" si="462"/>
        <v>14535</v>
      </c>
      <c r="Q217" s="31">
        <f t="shared" si="463"/>
        <v>8708</v>
      </c>
      <c r="R217" s="31">
        <f t="shared" si="463"/>
        <v>4415</v>
      </c>
      <c r="S217" s="31">
        <f t="shared" si="463"/>
        <v>1412</v>
      </c>
      <c r="T217" s="31">
        <f t="shared" si="464"/>
        <v>16321</v>
      </c>
      <c r="U217" s="31">
        <v>3410</v>
      </c>
      <c r="V217" s="58">
        <v>2849</v>
      </c>
      <c r="W217" s="58">
        <v>10062</v>
      </c>
      <c r="X217" s="31">
        <f t="shared" si="432"/>
        <v>13120</v>
      </c>
      <c r="Y217" s="31">
        <v>6052</v>
      </c>
      <c r="Z217" s="58">
        <v>7068</v>
      </c>
      <c r="AA217" s="58">
        <v>0</v>
      </c>
      <c r="AB217" s="31">
        <f t="shared" si="433"/>
        <v>7465</v>
      </c>
      <c r="AC217" s="31">
        <v>3622</v>
      </c>
      <c r="AD217" s="58">
        <v>3843</v>
      </c>
      <c r="AE217" s="58">
        <v>0</v>
      </c>
      <c r="AF217" s="31">
        <f t="shared" si="465"/>
        <v>36906</v>
      </c>
      <c r="AG217" s="31">
        <f t="shared" si="466"/>
        <v>13084</v>
      </c>
      <c r="AH217" s="31">
        <f t="shared" si="466"/>
        <v>13760</v>
      </c>
      <c r="AI217" s="31">
        <f t="shared" si="466"/>
        <v>10062</v>
      </c>
      <c r="AJ217" s="31">
        <f t="shared" si="467"/>
        <v>4995</v>
      </c>
      <c r="AK217" s="31">
        <v>2718</v>
      </c>
      <c r="AL217" s="58">
        <v>2277</v>
      </c>
      <c r="AM217" s="58">
        <v>0</v>
      </c>
      <c r="AN217" s="31">
        <f t="shared" si="436"/>
        <v>4406</v>
      </c>
      <c r="AO217" s="31">
        <v>2202</v>
      </c>
      <c r="AP217" s="58">
        <v>2204</v>
      </c>
      <c r="AQ217" s="58">
        <v>0</v>
      </c>
      <c r="AR217" s="31">
        <f t="shared" si="437"/>
        <v>5424</v>
      </c>
      <c r="AS217" s="31">
        <v>3245</v>
      </c>
      <c r="AT217" s="58">
        <v>2179</v>
      </c>
      <c r="AU217" s="58">
        <v>0</v>
      </c>
      <c r="AV217" s="31">
        <f t="shared" si="468"/>
        <v>14825</v>
      </c>
      <c r="AW217" s="31">
        <f t="shared" si="469"/>
        <v>8165</v>
      </c>
      <c r="AX217" s="31">
        <f t="shared" si="469"/>
        <v>6660</v>
      </c>
      <c r="AY217" s="31">
        <f t="shared" si="469"/>
        <v>0</v>
      </c>
      <c r="AZ217" s="31">
        <f t="shared" si="470"/>
        <v>9278</v>
      </c>
      <c r="BA217" s="31">
        <v>4769</v>
      </c>
      <c r="BB217" s="58">
        <v>3187</v>
      </c>
      <c r="BC217" s="58">
        <v>1322</v>
      </c>
      <c r="BD217" s="31">
        <f t="shared" si="440"/>
        <v>5612</v>
      </c>
      <c r="BE217" s="31">
        <v>3406</v>
      </c>
      <c r="BF217" s="58">
        <v>1910</v>
      </c>
      <c r="BG217" s="58">
        <v>296</v>
      </c>
      <c r="BH217" s="31">
        <f t="shared" si="441"/>
        <v>4486</v>
      </c>
      <c r="BI217" s="31">
        <v>2605</v>
      </c>
      <c r="BJ217" s="58">
        <v>1881</v>
      </c>
      <c r="BK217" s="58">
        <v>0</v>
      </c>
      <c r="BL217" s="31">
        <f t="shared" si="471"/>
        <v>19376</v>
      </c>
      <c r="BM217" s="31">
        <f t="shared" si="472"/>
        <v>10780</v>
      </c>
      <c r="BN217" s="31">
        <f t="shared" si="472"/>
        <v>6978</v>
      </c>
      <c r="BO217" s="31">
        <f t="shared" si="472"/>
        <v>1618</v>
      </c>
      <c r="BP217" s="31">
        <f t="shared" si="473"/>
        <v>85642</v>
      </c>
      <c r="BQ217" s="31">
        <f t="shared" si="474"/>
        <v>40737</v>
      </c>
      <c r="BR217" s="31">
        <f t="shared" si="474"/>
        <v>31813</v>
      </c>
      <c r="BS217" s="31">
        <f t="shared" si="474"/>
        <v>13092</v>
      </c>
    </row>
    <row r="218" spans="1:71" s="3" customFormat="1" ht="15" customHeight="1" x14ac:dyDescent="0.3">
      <c r="A218" s="35"/>
      <c r="B218" s="33"/>
      <c r="C218" s="34" t="s">
        <v>27</v>
      </c>
      <c r="D218" s="31">
        <f t="shared" si="459"/>
        <v>4279</v>
      </c>
      <c r="E218" s="31">
        <v>1907</v>
      </c>
      <c r="F218" s="58">
        <v>2372</v>
      </c>
      <c r="G218" s="58">
        <v>0</v>
      </c>
      <c r="H218" s="31">
        <f t="shared" si="460"/>
        <v>2745</v>
      </c>
      <c r="I218" s="31">
        <v>1330</v>
      </c>
      <c r="J218" s="58">
        <v>1415</v>
      </c>
      <c r="K218" s="58">
        <v>0</v>
      </c>
      <c r="L218" s="31">
        <f t="shared" si="461"/>
        <v>4102</v>
      </c>
      <c r="M218" s="31">
        <v>2033</v>
      </c>
      <c r="N218" s="58">
        <v>2069</v>
      </c>
      <c r="O218" s="58">
        <v>0</v>
      </c>
      <c r="P218" s="31">
        <f t="shared" si="462"/>
        <v>11126</v>
      </c>
      <c r="Q218" s="31">
        <f t="shared" si="463"/>
        <v>5270</v>
      </c>
      <c r="R218" s="31">
        <f t="shared" si="463"/>
        <v>5856</v>
      </c>
      <c r="S218" s="31">
        <f t="shared" si="463"/>
        <v>0</v>
      </c>
      <c r="T218" s="31">
        <f t="shared" si="464"/>
        <v>6196</v>
      </c>
      <c r="U218" s="31">
        <v>3016</v>
      </c>
      <c r="V218" s="58">
        <v>3180</v>
      </c>
      <c r="W218" s="58">
        <v>0</v>
      </c>
      <c r="X218" s="31">
        <f t="shared" si="432"/>
        <v>9070</v>
      </c>
      <c r="Y218" s="31">
        <v>4887</v>
      </c>
      <c r="Z218" s="58">
        <v>4183</v>
      </c>
      <c r="AA218" s="58">
        <v>0</v>
      </c>
      <c r="AB218" s="31">
        <f t="shared" si="433"/>
        <v>4339</v>
      </c>
      <c r="AC218" s="31">
        <v>2453</v>
      </c>
      <c r="AD218" s="58">
        <v>1886</v>
      </c>
      <c r="AE218" s="58">
        <v>0</v>
      </c>
      <c r="AF218" s="31">
        <f t="shared" si="465"/>
        <v>19605</v>
      </c>
      <c r="AG218" s="31">
        <f t="shared" si="466"/>
        <v>10356</v>
      </c>
      <c r="AH218" s="31">
        <f t="shared" si="466"/>
        <v>9249</v>
      </c>
      <c r="AI218" s="31">
        <f t="shared" si="466"/>
        <v>0</v>
      </c>
      <c r="AJ218" s="31">
        <f t="shared" si="467"/>
        <v>1931</v>
      </c>
      <c r="AK218" s="31">
        <v>1057</v>
      </c>
      <c r="AL218" s="58">
        <v>874</v>
      </c>
      <c r="AM218" s="58">
        <v>0</v>
      </c>
      <c r="AN218" s="31">
        <f t="shared" si="436"/>
        <v>2338</v>
      </c>
      <c r="AO218" s="31">
        <v>974</v>
      </c>
      <c r="AP218" s="58">
        <v>1364</v>
      </c>
      <c r="AQ218" s="58">
        <v>0</v>
      </c>
      <c r="AR218" s="31">
        <f t="shared" si="437"/>
        <v>2314</v>
      </c>
      <c r="AS218" s="31">
        <v>1227</v>
      </c>
      <c r="AT218" s="58">
        <v>1087</v>
      </c>
      <c r="AU218" s="58">
        <v>0</v>
      </c>
      <c r="AV218" s="31">
        <f t="shared" si="468"/>
        <v>6583</v>
      </c>
      <c r="AW218" s="31">
        <f t="shared" si="469"/>
        <v>3258</v>
      </c>
      <c r="AX218" s="31">
        <f t="shared" si="469"/>
        <v>3325</v>
      </c>
      <c r="AY218" s="31">
        <f t="shared" si="469"/>
        <v>0</v>
      </c>
      <c r="AZ218" s="31">
        <f t="shared" si="470"/>
        <v>1591</v>
      </c>
      <c r="BA218" s="31">
        <v>696</v>
      </c>
      <c r="BB218" s="58">
        <v>895</v>
      </c>
      <c r="BC218" s="58">
        <v>0</v>
      </c>
      <c r="BD218" s="31">
        <f t="shared" si="440"/>
        <v>2300</v>
      </c>
      <c r="BE218" s="31">
        <v>1051</v>
      </c>
      <c r="BF218" s="58">
        <v>1249</v>
      </c>
      <c r="BG218" s="58">
        <v>0</v>
      </c>
      <c r="BH218" s="31">
        <f t="shared" si="441"/>
        <v>2099</v>
      </c>
      <c r="BI218" s="31">
        <v>1129</v>
      </c>
      <c r="BJ218" s="58">
        <v>970</v>
      </c>
      <c r="BK218" s="58">
        <v>0</v>
      </c>
      <c r="BL218" s="31">
        <f t="shared" si="471"/>
        <v>5990</v>
      </c>
      <c r="BM218" s="31">
        <f t="shared" si="472"/>
        <v>2876</v>
      </c>
      <c r="BN218" s="31">
        <f t="shared" si="472"/>
        <v>3114</v>
      </c>
      <c r="BO218" s="31">
        <f t="shared" si="472"/>
        <v>0</v>
      </c>
      <c r="BP218" s="31">
        <f t="shared" si="473"/>
        <v>43304</v>
      </c>
      <c r="BQ218" s="31">
        <f t="shared" si="474"/>
        <v>21760</v>
      </c>
      <c r="BR218" s="31">
        <f t="shared" si="474"/>
        <v>21544</v>
      </c>
      <c r="BS218" s="31">
        <f t="shared" si="474"/>
        <v>0</v>
      </c>
    </row>
    <row r="219" spans="1:71" s="3" customFormat="1" ht="15" customHeight="1" x14ac:dyDescent="0.3">
      <c r="A219" s="35"/>
      <c r="B219" s="33"/>
      <c r="C219" s="3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1:71" s="3" customFormat="1" ht="15.6" x14ac:dyDescent="0.3">
      <c r="A220" s="32"/>
      <c r="B220" s="33" t="s">
        <v>188</v>
      </c>
      <c r="C220" s="34"/>
      <c r="D220" s="31">
        <f t="shared" ref="D220:D231" si="475">SUM(E220:G220)</f>
        <v>356825</v>
      </c>
      <c r="E220" s="31">
        <f>E221+E222+E223+E226+E229+E230+E231+E235+E236</f>
        <v>208820</v>
      </c>
      <c r="F220" s="31">
        <f>F221+F222+F223+F226+F229+F230+F231+F235+F236</f>
        <v>148005</v>
      </c>
      <c r="G220" s="31">
        <f>G221+G222+G223+G226+G229+G230+G231+G235+G236</f>
        <v>0</v>
      </c>
      <c r="H220" s="31">
        <f t="shared" ref="H220:H231" si="476">SUM(I220:K220)</f>
        <v>215166</v>
      </c>
      <c r="I220" s="31">
        <f>I221+I222+I223+I226+I229+I230+I231+I235+I236</f>
        <v>116975</v>
      </c>
      <c r="J220" s="31">
        <f>J221+J222+J223+J226+J229+J230+J231+J235+J236</f>
        <v>98191</v>
      </c>
      <c r="K220" s="31">
        <f>K221+K222+K223+K226+K229+K230+K231+K235+K236</f>
        <v>0</v>
      </c>
      <c r="L220" s="31">
        <f t="shared" ref="L220:L231" si="477">SUM(M220:O220)</f>
        <v>263008</v>
      </c>
      <c r="M220" s="31">
        <f>M221+M222+M223+M226+M229+M230+M231+M235+M236</f>
        <v>145449</v>
      </c>
      <c r="N220" s="31">
        <f>N221+N222+N223+N226+N229+N230+N231+N235+N236</f>
        <v>117559</v>
      </c>
      <c r="O220" s="31">
        <f>O221+O222+O223+O226+O229+O230+O231+O235+O236</f>
        <v>0</v>
      </c>
      <c r="P220" s="31">
        <f t="shared" ref="P220:P231" si="478">SUM(Q220:S220)</f>
        <v>834999</v>
      </c>
      <c r="Q220" s="31">
        <f>Q221+Q222+Q223+Q226+Q229+Q230+Q231+Q235+Q236</f>
        <v>471244</v>
      </c>
      <c r="R220" s="31">
        <f>R221+R222+R223+R226+R229+R230+R231+R235+R236</f>
        <v>363755</v>
      </c>
      <c r="S220" s="31">
        <f>S221+S222+S223+S226+S229+S230+S231+S235+S236</f>
        <v>0</v>
      </c>
      <c r="T220" s="31">
        <f t="shared" ref="T220:T231" si="479">SUM(U220:W220)</f>
        <v>499709</v>
      </c>
      <c r="U220" s="31">
        <f>U221+U222+U223+U226+U229+U230+U231+U235+U236</f>
        <v>278370</v>
      </c>
      <c r="V220" s="31">
        <f>V221+V222+V223+V226+V229+V230+V231+V235+V236</f>
        <v>221339</v>
      </c>
      <c r="W220" s="31">
        <f>W221+W222+W223+W226+W229+W230+W231+W235+W236</f>
        <v>0</v>
      </c>
      <c r="X220" s="31">
        <f t="shared" ref="X220:X231" si="480">SUM(Y220:AA220)</f>
        <v>748955</v>
      </c>
      <c r="Y220" s="31">
        <f>Y221+Y222+Y223+Y226+Y229+Y230+Y231+Y235+Y236</f>
        <v>397890</v>
      </c>
      <c r="Z220" s="31">
        <f>Z221+Z222+Z223+Z226+Z229+Z230+Z231+Z235+Z236</f>
        <v>351065</v>
      </c>
      <c r="AA220" s="31">
        <f>AA221+AA222+AA223+AA226+AA229+AA230+AA231+AA235+AA236</f>
        <v>0</v>
      </c>
      <c r="AB220" s="31">
        <f t="shared" ref="AB220:AB231" si="481">SUM(AC220:AE220)</f>
        <v>434363</v>
      </c>
      <c r="AC220" s="31">
        <f>AC221+AC222+AC223+AC226+AC229+AC230+AC231+AC235+AC236</f>
        <v>201719</v>
      </c>
      <c r="AD220" s="31">
        <f>AD221+AD222+AD223+AD226+AD229+AD230+AD231+AD235+AD236</f>
        <v>232644</v>
      </c>
      <c r="AE220" s="31">
        <f>AE221+AE222+AE223+AE226+AE229+AE230+AE231+AE235+AE236</f>
        <v>0</v>
      </c>
      <c r="AF220" s="31">
        <f>SUM(AG220:AI220)</f>
        <v>1683027</v>
      </c>
      <c r="AG220" s="31">
        <f>AG221+AG222+AG223+AG226+AG229+AG230+AG231+AG235+AG236</f>
        <v>877979</v>
      </c>
      <c r="AH220" s="31">
        <f>AH221+AH222+AH223+AH226+AH229+AH230+AH231+AH235+AH236</f>
        <v>805048</v>
      </c>
      <c r="AI220" s="31">
        <f>AI221+AI222+AI223+AI226+AI229+AI230+AI231+AI235+AI236</f>
        <v>0</v>
      </c>
      <c r="AJ220" s="31">
        <f t="shared" ref="AJ220:AJ231" si="482">SUM(AK220:AM220)</f>
        <v>294940</v>
      </c>
      <c r="AK220" s="31">
        <f>AK221+AK222+AK223+AK226+AK229+AK230+AK231+AK235+AK236</f>
        <v>146019</v>
      </c>
      <c r="AL220" s="31">
        <f>AL221+AL222+AL223+AL226+AL229+AL230+AL231+AL235+AL236</f>
        <v>148921</v>
      </c>
      <c r="AM220" s="31">
        <f>AM221+AM222+AM223+AM226+AM229+AM230+AM231+AM235+AM236</f>
        <v>0</v>
      </c>
      <c r="AN220" s="31">
        <f t="shared" ref="AN220:AN231" si="483">SUM(AO220:AQ220)</f>
        <v>290823</v>
      </c>
      <c r="AO220" s="31">
        <f>AO221+AO222+AO223+AO226+AO229+AO230+AO231+AO235+AO236</f>
        <v>144933</v>
      </c>
      <c r="AP220" s="31">
        <f>AP221+AP222+AP223+AP226+AP229+AP230+AP231+AP235+AP236</f>
        <v>145890</v>
      </c>
      <c r="AQ220" s="31">
        <f>AQ221+AQ222+AQ223+AQ226+AQ229+AQ230+AQ231+AQ235+AQ236</f>
        <v>0</v>
      </c>
      <c r="AR220" s="31">
        <f t="shared" ref="AR220:AR231" si="484">SUM(AS220:AU220)</f>
        <v>259974</v>
      </c>
      <c r="AS220" s="31">
        <f>AS221+AS222+AS223+AS226+AS229+AS230+AS231+AS235+AS236</f>
        <v>130191</v>
      </c>
      <c r="AT220" s="31">
        <f>AT221+AT222+AT223+AT226+AT229+AT230+AT231+AT235+AT236</f>
        <v>129783</v>
      </c>
      <c r="AU220" s="31">
        <f>AU221+AU222+AU223+AU226+AU229+AU230+AU231+AU235+AU236</f>
        <v>0</v>
      </c>
      <c r="AV220" s="31">
        <f>SUM(AW220:AY220)</f>
        <v>845737</v>
      </c>
      <c r="AW220" s="31">
        <f>AW221+AW222+AW223+AW226+AW229+AW230+AW231+AW235+AW236</f>
        <v>421143</v>
      </c>
      <c r="AX220" s="31">
        <f>AX221+AX222+AX223+AX226+AX229+AX230+AX231+AX235+AX236</f>
        <v>424594</v>
      </c>
      <c r="AY220" s="31">
        <f>AY221+AY222+AY223+AY226+AY229+AY230+AY231+AY235+AY236</f>
        <v>0</v>
      </c>
      <c r="AZ220" s="31">
        <f t="shared" ref="AZ220:AZ231" si="485">SUM(BA220:BC220)</f>
        <v>246456</v>
      </c>
      <c r="BA220" s="31">
        <f>BA221+BA222+BA223+BA226+BA229+BA230+BA231+BA235+BA236</f>
        <v>126631</v>
      </c>
      <c r="BB220" s="31">
        <f>BB221+BB222+BB223+BB226+BB229+BB230+BB231+BB235+BB236</f>
        <v>119825</v>
      </c>
      <c r="BC220" s="31">
        <f>BC221+BC222+BC223+BC226+BC229+BC230+BC231+BC235+BC236</f>
        <v>0</v>
      </c>
      <c r="BD220" s="31">
        <f t="shared" ref="BD220:BD231" si="486">SUM(BE220:BG220)</f>
        <v>240027</v>
      </c>
      <c r="BE220" s="31">
        <f>BE221+BE222+BE223+BE226+BE229+BE230+BE231+BE235+BE236</f>
        <v>117586</v>
      </c>
      <c r="BF220" s="31">
        <f>BF221+BF222+BF223+BF226+BF229+BF230+BF231+BF235+BF236</f>
        <v>122441</v>
      </c>
      <c r="BG220" s="31">
        <f>BG221+BG222+BG223+BG226+BG229+BG230+BG231+BG235+BG236</f>
        <v>0</v>
      </c>
      <c r="BH220" s="31">
        <f t="shared" ref="BH220:BH231" si="487">SUM(BI220:BK220)</f>
        <v>371020</v>
      </c>
      <c r="BI220" s="31">
        <f>BI221+BI222+BI223+BI226+BI229+BI230+BI231+BI235+BI236</f>
        <v>206084</v>
      </c>
      <c r="BJ220" s="31">
        <f>BJ221+BJ222+BJ223+BJ226+BJ229+BJ230+BJ231+BJ235+BJ236</f>
        <v>164936</v>
      </c>
      <c r="BK220" s="31">
        <f>BK221+BK222+BK223+BK226+BK229+BK230+BK231+BK235+BK236</f>
        <v>0</v>
      </c>
      <c r="BL220" s="31">
        <f>SUM(BM220:BO220)</f>
        <v>857503</v>
      </c>
      <c r="BM220" s="31">
        <f>BM221+BM222+BM223+BM226+BM229+BM230+BM231+BM235+BM236</f>
        <v>450301</v>
      </c>
      <c r="BN220" s="31">
        <f>BN221+BN222+BN223+BN226+BN229+BN230+BN231+BN235+BN236</f>
        <v>407202</v>
      </c>
      <c r="BO220" s="31">
        <f>BO221+BO222+BO223+BO226+BO229+BO230+BO231+BO235+BO236</f>
        <v>0</v>
      </c>
      <c r="BP220" s="31">
        <f t="shared" ref="BP220:BP231" si="488">SUM(BQ220:BS220)</f>
        <v>4221266</v>
      </c>
      <c r="BQ220" s="31">
        <f>BQ221+BQ222+BQ223+BQ226+BQ229+BQ230+BQ231+BQ235+BQ236</f>
        <v>2220667</v>
      </c>
      <c r="BR220" s="31">
        <f>BR221+BR222+BR223+BR226+BR229+BR230+BR231+BR235+BR236</f>
        <v>2000599</v>
      </c>
      <c r="BS220" s="31">
        <f>BS221+BS222+BS223+BS226+BS229+BS230+BS231+BS235+BS236</f>
        <v>0</v>
      </c>
    </row>
    <row r="221" spans="1:71" s="3" customFormat="1" ht="15.6" x14ac:dyDescent="0.3">
      <c r="A221" s="35"/>
      <c r="B221" s="36"/>
      <c r="C221" s="34" t="s">
        <v>189</v>
      </c>
      <c r="D221" s="31">
        <f>SUM(E221:G221)</f>
        <v>0</v>
      </c>
      <c r="E221" s="31">
        <v>0</v>
      </c>
      <c r="F221" s="58">
        <v>0</v>
      </c>
      <c r="G221" s="58">
        <v>0</v>
      </c>
      <c r="H221" s="31">
        <f>SUM(I221:K221)</f>
        <v>0</v>
      </c>
      <c r="I221" s="31">
        <v>0</v>
      </c>
      <c r="J221" s="58">
        <v>0</v>
      </c>
      <c r="K221" s="58">
        <v>0</v>
      </c>
      <c r="L221" s="31">
        <f>SUM(M221:O221)</f>
        <v>0</v>
      </c>
      <c r="M221" s="31">
        <v>0</v>
      </c>
      <c r="N221" s="58">
        <v>0</v>
      </c>
      <c r="O221" s="58">
        <v>0</v>
      </c>
      <c r="P221" s="31">
        <f>SUM(Q221:S221)</f>
        <v>0</v>
      </c>
      <c r="Q221" s="31">
        <f t="shared" ref="Q221:S222" si="489">+E221+I221+M221</f>
        <v>0</v>
      </c>
      <c r="R221" s="31">
        <f t="shared" si="489"/>
        <v>0</v>
      </c>
      <c r="S221" s="31">
        <f t="shared" si="489"/>
        <v>0</v>
      </c>
      <c r="T221" s="31">
        <f>SUM(U221:W221)</f>
        <v>0</v>
      </c>
      <c r="U221" s="31">
        <v>0</v>
      </c>
      <c r="V221" s="58">
        <v>0</v>
      </c>
      <c r="W221" s="58">
        <v>0</v>
      </c>
      <c r="X221" s="31">
        <f>SUM(Y221:AA221)</f>
        <v>0</v>
      </c>
      <c r="Y221" s="31">
        <v>0</v>
      </c>
      <c r="Z221" s="58">
        <v>0</v>
      </c>
      <c r="AA221" s="58">
        <v>0</v>
      </c>
      <c r="AB221" s="31">
        <f>SUM(AC221:AE221)</f>
        <v>0</v>
      </c>
      <c r="AC221" s="31">
        <v>0</v>
      </c>
      <c r="AD221" s="58">
        <v>0</v>
      </c>
      <c r="AE221" s="58">
        <v>0</v>
      </c>
      <c r="AF221" s="31">
        <f>SUM(AG221:AI221)</f>
        <v>0</v>
      </c>
      <c r="AG221" s="31">
        <f t="shared" ref="AG221:AI222" si="490">+U221+Y221+AC221</f>
        <v>0</v>
      </c>
      <c r="AH221" s="31">
        <f t="shared" si="490"/>
        <v>0</v>
      </c>
      <c r="AI221" s="31">
        <f t="shared" si="490"/>
        <v>0</v>
      </c>
      <c r="AJ221" s="31">
        <f>SUM(AK221:AM221)</f>
        <v>0</v>
      </c>
      <c r="AK221" s="31">
        <v>0</v>
      </c>
      <c r="AL221" s="58">
        <v>0</v>
      </c>
      <c r="AM221" s="58">
        <v>0</v>
      </c>
      <c r="AN221" s="31">
        <f>SUM(AO221:AQ221)</f>
        <v>0</v>
      </c>
      <c r="AO221" s="31">
        <v>0</v>
      </c>
      <c r="AP221" s="58">
        <v>0</v>
      </c>
      <c r="AQ221" s="58">
        <v>0</v>
      </c>
      <c r="AR221" s="31">
        <f>SUM(AS221:AU221)</f>
        <v>0</v>
      </c>
      <c r="AS221" s="31">
        <v>0</v>
      </c>
      <c r="AT221" s="58">
        <v>0</v>
      </c>
      <c r="AU221" s="58">
        <v>0</v>
      </c>
      <c r="AV221" s="31">
        <f>SUM(AW221:AY221)</f>
        <v>0</v>
      </c>
      <c r="AW221" s="31">
        <f t="shared" ref="AW221:AY222" si="491">+AK221+AO221+AS221</f>
        <v>0</v>
      </c>
      <c r="AX221" s="31">
        <f t="shared" si="491"/>
        <v>0</v>
      </c>
      <c r="AY221" s="31">
        <f t="shared" si="491"/>
        <v>0</v>
      </c>
      <c r="AZ221" s="31">
        <f>SUM(BA221:BC221)</f>
        <v>0</v>
      </c>
      <c r="BA221" s="31">
        <v>0</v>
      </c>
      <c r="BB221" s="58">
        <v>0</v>
      </c>
      <c r="BC221" s="58">
        <v>0</v>
      </c>
      <c r="BD221" s="31">
        <f>SUM(BE221:BG221)</f>
        <v>0</v>
      </c>
      <c r="BE221" s="31">
        <v>0</v>
      </c>
      <c r="BF221" s="58">
        <v>0</v>
      </c>
      <c r="BG221" s="58">
        <v>0</v>
      </c>
      <c r="BH221" s="31">
        <f>SUM(BI221:BK221)</f>
        <v>0</v>
      </c>
      <c r="BI221" s="31">
        <v>0</v>
      </c>
      <c r="BJ221" s="58">
        <v>0</v>
      </c>
      <c r="BK221" s="58">
        <v>0</v>
      </c>
      <c r="BL221" s="31">
        <f>SUM(BM221:BO221)</f>
        <v>0</v>
      </c>
      <c r="BM221" s="31">
        <f t="shared" ref="BM221:BO222" si="492">+BA221+BE221+BI221</f>
        <v>0</v>
      </c>
      <c r="BN221" s="31">
        <f t="shared" si="492"/>
        <v>0</v>
      </c>
      <c r="BO221" s="31">
        <f t="shared" si="492"/>
        <v>0</v>
      </c>
      <c r="BP221" s="31">
        <f>SUM(BQ221:BS221)</f>
        <v>0</v>
      </c>
      <c r="BQ221" s="31">
        <f t="shared" ref="BQ221:BS236" si="493">+Q221+AG221+AW221+BM221</f>
        <v>0</v>
      </c>
      <c r="BR221" s="31">
        <f t="shared" si="493"/>
        <v>0</v>
      </c>
      <c r="BS221" s="31">
        <f t="shared" si="493"/>
        <v>0</v>
      </c>
    </row>
    <row r="222" spans="1:71" s="3" customFormat="1" ht="15.6" x14ac:dyDescent="0.3">
      <c r="A222" s="35"/>
      <c r="B222" s="36"/>
      <c r="C222" s="34" t="s">
        <v>190</v>
      </c>
      <c r="D222" s="31">
        <f>SUM(E222:G222)</f>
        <v>0</v>
      </c>
      <c r="E222" s="31">
        <v>0</v>
      </c>
      <c r="F222" s="58">
        <v>0</v>
      </c>
      <c r="G222" s="58">
        <v>0</v>
      </c>
      <c r="H222" s="31">
        <f>SUM(I222:K222)</f>
        <v>0</v>
      </c>
      <c r="I222" s="31">
        <v>0</v>
      </c>
      <c r="J222" s="58">
        <v>0</v>
      </c>
      <c r="K222" s="58">
        <v>0</v>
      </c>
      <c r="L222" s="31">
        <f>SUM(M222:O222)</f>
        <v>0</v>
      </c>
      <c r="M222" s="31">
        <v>0</v>
      </c>
      <c r="N222" s="58">
        <v>0</v>
      </c>
      <c r="O222" s="58">
        <v>0</v>
      </c>
      <c r="P222" s="31">
        <f>SUM(Q222:S222)</f>
        <v>0</v>
      </c>
      <c r="Q222" s="31">
        <f t="shared" si="489"/>
        <v>0</v>
      </c>
      <c r="R222" s="31">
        <f t="shared" si="489"/>
        <v>0</v>
      </c>
      <c r="S222" s="31">
        <f t="shared" si="489"/>
        <v>0</v>
      </c>
      <c r="T222" s="31">
        <f>SUM(U222:W222)</f>
        <v>0</v>
      </c>
      <c r="U222" s="31">
        <v>0</v>
      </c>
      <c r="V222" s="58">
        <v>0</v>
      </c>
      <c r="W222" s="58">
        <v>0</v>
      </c>
      <c r="X222" s="31">
        <f>SUM(Y222:AA222)</f>
        <v>0</v>
      </c>
      <c r="Y222" s="31">
        <v>0</v>
      </c>
      <c r="Z222" s="58">
        <v>0</v>
      </c>
      <c r="AA222" s="58">
        <v>0</v>
      </c>
      <c r="AB222" s="31">
        <f>SUM(AC222:AE222)</f>
        <v>0</v>
      </c>
      <c r="AC222" s="31">
        <v>0</v>
      </c>
      <c r="AD222" s="58">
        <v>0</v>
      </c>
      <c r="AE222" s="58">
        <v>0</v>
      </c>
      <c r="AF222" s="31">
        <f>SUM(AG222:AI222)</f>
        <v>0</v>
      </c>
      <c r="AG222" s="31">
        <f t="shared" si="490"/>
        <v>0</v>
      </c>
      <c r="AH222" s="31">
        <f t="shared" si="490"/>
        <v>0</v>
      </c>
      <c r="AI222" s="31">
        <f t="shared" si="490"/>
        <v>0</v>
      </c>
      <c r="AJ222" s="31">
        <f>SUM(AK222:AM222)</f>
        <v>0</v>
      </c>
      <c r="AK222" s="31">
        <v>0</v>
      </c>
      <c r="AL222" s="58">
        <v>0</v>
      </c>
      <c r="AM222" s="58">
        <v>0</v>
      </c>
      <c r="AN222" s="31">
        <f>SUM(AO222:AQ222)</f>
        <v>0</v>
      </c>
      <c r="AO222" s="31">
        <v>0</v>
      </c>
      <c r="AP222" s="58">
        <v>0</v>
      </c>
      <c r="AQ222" s="58">
        <v>0</v>
      </c>
      <c r="AR222" s="31">
        <f>SUM(AS222:AU222)</f>
        <v>0</v>
      </c>
      <c r="AS222" s="31">
        <v>0</v>
      </c>
      <c r="AT222" s="58">
        <v>0</v>
      </c>
      <c r="AU222" s="58">
        <v>0</v>
      </c>
      <c r="AV222" s="31">
        <f>SUM(AW222:AY222)</f>
        <v>0</v>
      </c>
      <c r="AW222" s="31">
        <f t="shared" si="491"/>
        <v>0</v>
      </c>
      <c r="AX222" s="31">
        <f t="shared" si="491"/>
        <v>0</v>
      </c>
      <c r="AY222" s="31">
        <f t="shared" si="491"/>
        <v>0</v>
      </c>
      <c r="AZ222" s="31">
        <f>SUM(BA222:BC222)</f>
        <v>0</v>
      </c>
      <c r="BA222" s="31">
        <v>0</v>
      </c>
      <c r="BB222" s="58">
        <v>0</v>
      </c>
      <c r="BC222" s="58">
        <v>0</v>
      </c>
      <c r="BD222" s="31">
        <f>SUM(BE222:BG222)</f>
        <v>0</v>
      </c>
      <c r="BE222" s="31">
        <v>0</v>
      </c>
      <c r="BF222" s="58">
        <v>0</v>
      </c>
      <c r="BG222" s="58">
        <v>0</v>
      </c>
      <c r="BH222" s="31">
        <f>SUM(BI222:BK222)</f>
        <v>0</v>
      </c>
      <c r="BI222" s="31">
        <v>0</v>
      </c>
      <c r="BJ222" s="58">
        <v>0</v>
      </c>
      <c r="BK222" s="58">
        <v>0</v>
      </c>
      <c r="BL222" s="31">
        <f>SUM(BM222:BO222)</f>
        <v>0</v>
      </c>
      <c r="BM222" s="31">
        <f t="shared" si="492"/>
        <v>0</v>
      </c>
      <c r="BN222" s="31">
        <f t="shared" si="492"/>
        <v>0</v>
      </c>
      <c r="BO222" s="31">
        <f t="shared" si="492"/>
        <v>0</v>
      </c>
      <c r="BP222" s="31">
        <f>SUM(BQ222:BS222)</f>
        <v>0</v>
      </c>
      <c r="BQ222" s="31">
        <f t="shared" si="493"/>
        <v>0</v>
      </c>
      <c r="BR222" s="31">
        <f t="shared" si="493"/>
        <v>0</v>
      </c>
      <c r="BS222" s="31">
        <f t="shared" si="493"/>
        <v>0</v>
      </c>
    </row>
    <row r="223" spans="1:71" s="3" customFormat="1" ht="15.6" x14ac:dyDescent="0.3">
      <c r="A223" s="35"/>
      <c r="B223" s="36"/>
      <c r="C223" s="34" t="s">
        <v>191</v>
      </c>
      <c r="D223" s="31">
        <f t="shared" si="475"/>
        <v>6581</v>
      </c>
      <c r="E223" s="31">
        <f>E224+E225</f>
        <v>2862</v>
      </c>
      <c r="F223" s="31">
        <f>F224+F225</f>
        <v>3719</v>
      </c>
      <c r="G223" s="31">
        <f>G224+G225</f>
        <v>0</v>
      </c>
      <c r="H223" s="31">
        <f t="shared" si="476"/>
        <v>4928</v>
      </c>
      <c r="I223" s="31">
        <f>I224+I225</f>
        <v>2493</v>
      </c>
      <c r="J223" s="31">
        <f>J224+J225</f>
        <v>2435</v>
      </c>
      <c r="K223" s="31">
        <f>K224+K225</f>
        <v>0</v>
      </c>
      <c r="L223" s="31">
        <f t="shared" si="477"/>
        <v>6718</v>
      </c>
      <c r="M223" s="31">
        <f>M224+M225</f>
        <v>3251</v>
      </c>
      <c r="N223" s="31">
        <f>N224+N225</f>
        <v>3467</v>
      </c>
      <c r="O223" s="31">
        <f>O224+O225</f>
        <v>0</v>
      </c>
      <c r="P223" s="31">
        <f t="shared" si="478"/>
        <v>18227</v>
      </c>
      <c r="Q223" s="31">
        <f>E223+I223+M223</f>
        <v>8606</v>
      </c>
      <c r="R223" s="31">
        <f t="shared" ref="R223:S226" si="494">F223+J223+N223</f>
        <v>9621</v>
      </c>
      <c r="S223" s="31">
        <f t="shared" si="494"/>
        <v>0</v>
      </c>
      <c r="T223" s="31">
        <f t="shared" si="479"/>
        <v>10840</v>
      </c>
      <c r="U223" s="31">
        <f>U224+U225</f>
        <v>5178</v>
      </c>
      <c r="V223" s="31">
        <f>V224+V225</f>
        <v>5662</v>
      </c>
      <c r="W223" s="31">
        <f>W224+W225</f>
        <v>0</v>
      </c>
      <c r="X223" s="31">
        <f t="shared" si="480"/>
        <v>14075</v>
      </c>
      <c r="Y223" s="31">
        <f>Y224+Y225</f>
        <v>6894</v>
      </c>
      <c r="Z223" s="31">
        <f>Z224+Z225</f>
        <v>7181</v>
      </c>
      <c r="AA223" s="31">
        <f>AA224+AA225</f>
        <v>0</v>
      </c>
      <c r="AB223" s="31">
        <f t="shared" si="481"/>
        <v>8428</v>
      </c>
      <c r="AC223" s="31">
        <f>AC224+AC225</f>
        <v>4186</v>
      </c>
      <c r="AD223" s="31">
        <f>AD224+AD225</f>
        <v>4242</v>
      </c>
      <c r="AE223" s="31">
        <f>AE224+AE225</f>
        <v>0</v>
      </c>
      <c r="AF223" s="31">
        <f t="shared" ref="AF223:AF287" si="495">SUM(AG223:AI223)</f>
        <v>33343</v>
      </c>
      <c r="AG223" s="31">
        <f>U223+Y223+AC223</f>
        <v>16258</v>
      </c>
      <c r="AH223" s="31">
        <f>V223+Z223+AD223</f>
        <v>17085</v>
      </c>
      <c r="AI223" s="31">
        <f>W223+AA223+AE223</f>
        <v>0</v>
      </c>
      <c r="AJ223" s="31">
        <f t="shared" si="482"/>
        <v>6385</v>
      </c>
      <c r="AK223" s="31">
        <f>AK224+AK225</f>
        <v>3073</v>
      </c>
      <c r="AL223" s="31">
        <f>AL224+AL225</f>
        <v>3312</v>
      </c>
      <c r="AM223" s="31">
        <f>AM224+AM225</f>
        <v>0</v>
      </c>
      <c r="AN223" s="31">
        <f t="shared" si="483"/>
        <v>5270</v>
      </c>
      <c r="AO223" s="31">
        <f>AO224+AO225</f>
        <v>2397</v>
      </c>
      <c r="AP223" s="31">
        <f>AP224+AP225</f>
        <v>2873</v>
      </c>
      <c r="AQ223" s="31">
        <f>AQ224+AQ225</f>
        <v>0</v>
      </c>
      <c r="AR223" s="31">
        <f t="shared" si="484"/>
        <v>5473</v>
      </c>
      <c r="AS223" s="31">
        <f>AS224+AS225</f>
        <v>2639</v>
      </c>
      <c r="AT223" s="31">
        <f>AT224+AT225</f>
        <v>2834</v>
      </c>
      <c r="AU223" s="31">
        <f>AU224+AU225</f>
        <v>0</v>
      </c>
      <c r="AV223" s="31">
        <f t="shared" ref="AV223:AV287" si="496">SUM(AW223:AY223)</f>
        <v>17128</v>
      </c>
      <c r="AW223" s="31">
        <f>AK223+AO223+AS223</f>
        <v>8109</v>
      </c>
      <c r="AX223" s="31">
        <f>AL223+AP223+AT223</f>
        <v>9019</v>
      </c>
      <c r="AY223" s="31">
        <f>AM223+AQ223+AU223</f>
        <v>0</v>
      </c>
      <c r="AZ223" s="31">
        <f t="shared" si="485"/>
        <v>8459</v>
      </c>
      <c r="BA223" s="31">
        <f>BA224+BA225</f>
        <v>4323</v>
      </c>
      <c r="BB223" s="31">
        <f>BB224+BB225</f>
        <v>4136</v>
      </c>
      <c r="BC223" s="31">
        <f>BC224+BC225</f>
        <v>0</v>
      </c>
      <c r="BD223" s="31">
        <f t="shared" si="486"/>
        <v>7626</v>
      </c>
      <c r="BE223" s="31">
        <f>BE224+BE225</f>
        <v>3567</v>
      </c>
      <c r="BF223" s="31">
        <f>BF224+BF225</f>
        <v>4059</v>
      </c>
      <c r="BG223" s="31">
        <f>BG224+BG225</f>
        <v>0</v>
      </c>
      <c r="BH223" s="31">
        <f t="shared" si="487"/>
        <v>8994</v>
      </c>
      <c r="BI223" s="31">
        <f>BI224+BI225</f>
        <v>5091</v>
      </c>
      <c r="BJ223" s="31">
        <f>BJ224+BJ225</f>
        <v>3903</v>
      </c>
      <c r="BK223" s="31">
        <f>BK224+BK225</f>
        <v>0</v>
      </c>
      <c r="BL223" s="31">
        <f t="shared" ref="BL223:BL287" si="497">SUM(BM223:BO223)</f>
        <v>25079</v>
      </c>
      <c r="BM223" s="31">
        <f>BA223+BE223+BI223</f>
        <v>12981</v>
      </c>
      <c r="BN223" s="31">
        <f>BB223+BF223+BJ223</f>
        <v>12098</v>
      </c>
      <c r="BO223" s="31">
        <f>BC223+BG223+BK223</f>
        <v>0</v>
      </c>
      <c r="BP223" s="31">
        <f t="shared" si="488"/>
        <v>93777</v>
      </c>
      <c r="BQ223" s="31">
        <f t="shared" si="493"/>
        <v>45954</v>
      </c>
      <c r="BR223" s="31">
        <f t="shared" si="493"/>
        <v>47823</v>
      </c>
      <c r="BS223" s="31">
        <f t="shared" si="493"/>
        <v>0</v>
      </c>
    </row>
    <row r="224" spans="1:71" s="3" customFormat="1" ht="15.6" x14ac:dyDescent="0.3">
      <c r="A224" s="35"/>
      <c r="B224" s="36"/>
      <c r="C224" s="37" t="s">
        <v>192</v>
      </c>
      <c r="D224" s="31">
        <f>SUM(E224:G224)</f>
        <v>6581</v>
      </c>
      <c r="E224" s="31">
        <v>2862</v>
      </c>
      <c r="F224" s="58">
        <v>3719</v>
      </c>
      <c r="G224" s="58">
        <v>0</v>
      </c>
      <c r="H224" s="31">
        <f>SUM(I224:K224)</f>
        <v>4500</v>
      </c>
      <c r="I224" s="31">
        <v>2294</v>
      </c>
      <c r="J224" s="58">
        <v>2206</v>
      </c>
      <c r="K224" s="58">
        <v>0</v>
      </c>
      <c r="L224" s="31">
        <f>SUM(M224:O224)</f>
        <v>5669</v>
      </c>
      <c r="M224" s="31">
        <v>2747</v>
      </c>
      <c r="N224" s="58">
        <v>2922</v>
      </c>
      <c r="O224" s="58">
        <v>0</v>
      </c>
      <c r="P224" s="31">
        <f>SUM(Q224:S224)</f>
        <v>16750</v>
      </c>
      <c r="Q224" s="31">
        <f t="shared" ref="Q224:S225" si="498">+E224+I224+M224</f>
        <v>7903</v>
      </c>
      <c r="R224" s="31">
        <f t="shared" si="498"/>
        <v>8847</v>
      </c>
      <c r="S224" s="31">
        <f t="shared" si="498"/>
        <v>0</v>
      </c>
      <c r="T224" s="31">
        <f>SUM(U224:W224)</f>
        <v>9474</v>
      </c>
      <c r="U224" s="31">
        <v>4449</v>
      </c>
      <c r="V224" s="58">
        <v>5025</v>
      </c>
      <c r="W224" s="58">
        <v>0</v>
      </c>
      <c r="X224" s="31">
        <f>SUM(Y224:AA224)</f>
        <v>12267</v>
      </c>
      <c r="Y224" s="31">
        <v>5987</v>
      </c>
      <c r="Z224" s="58">
        <v>6280</v>
      </c>
      <c r="AA224" s="58">
        <v>0</v>
      </c>
      <c r="AB224" s="31">
        <f>SUM(AC224:AE224)</f>
        <v>7698</v>
      </c>
      <c r="AC224" s="31">
        <v>3834</v>
      </c>
      <c r="AD224" s="58">
        <v>3864</v>
      </c>
      <c r="AE224" s="58">
        <v>0</v>
      </c>
      <c r="AF224" s="31">
        <f>SUM(AG224:AI224)</f>
        <v>29439</v>
      </c>
      <c r="AG224" s="31">
        <f t="shared" ref="AG224:AI225" si="499">+U224+Y224+AC224</f>
        <v>14270</v>
      </c>
      <c r="AH224" s="31">
        <f t="shared" si="499"/>
        <v>15169</v>
      </c>
      <c r="AI224" s="31">
        <f t="shared" si="499"/>
        <v>0</v>
      </c>
      <c r="AJ224" s="31">
        <f>SUM(AK224:AM224)</f>
        <v>5556</v>
      </c>
      <c r="AK224" s="31">
        <v>2662</v>
      </c>
      <c r="AL224" s="58">
        <v>2894</v>
      </c>
      <c r="AM224" s="58">
        <v>0</v>
      </c>
      <c r="AN224" s="31">
        <f>SUM(AO224:AQ224)</f>
        <v>4180</v>
      </c>
      <c r="AO224" s="31">
        <v>1882</v>
      </c>
      <c r="AP224" s="58">
        <v>2298</v>
      </c>
      <c r="AQ224" s="58">
        <v>0</v>
      </c>
      <c r="AR224" s="31">
        <f>SUM(AS224:AU224)</f>
        <v>4096</v>
      </c>
      <c r="AS224" s="31">
        <v>1994</v>
      </c>
      <c r="AT224" s="58">
        <v>2102</v>
      </c>
      <c r="AU224" s="58">
        <v>0</v>
      </c>
      <c r="AV224" s="31">
        <f>SUM(AW224:AY224)</f>
        <v>13832</v>
      </c>
      <c r="AW224" s="31">
        <f t="shared" ref="AW224:AY225" si="500">+AK224+AO224+AS224</f>
        <v>6538</v>
      </c>
      <c r="AX224" s="31">
        <f t="shared" si="500"/>
        <v>7294</v>
      </c>
      <c r="AY224" s="31">
        <f t="shared" si="500"/>
        <v>0</v>
      </c>
      <c r="AZ224" s="31">
        <f>SUM(BA224:BC224)</f>
        <v>7215</v>
      </c>
      <c r="BA224" s="31">
        <v>3723</v>
      </c>
      <c r="BB224" s="58">
        <v>3492</v>
      </c>
      <c r="BC224" s="58">
        <v>0</v>
      </c>
      <c r="BD224" s="31">
        <f>SUM(BE224:BG224)</f>
        <v>6483</v>
      </c>
      <c r="BE224" s="31">
        <v>2981</v>
      </c>
      <c r="BF224" s="58">
        <v>3502</v>
      </c>
      <c r="BG224" s="58">
        <v>0</v>
      </c>
      <c r="BH224" s="31">
        <f>SUM(BI224:BK224)</f>
        <v>7593</v>
      </c>
      <c r="BI224" s="31">
        <v>4370</v>
      </c>
      <c r="BJ224" s="58">
        <v>3223</v>
      </c>
      <c r="BK224" s="58">
        <v>0</v>
      </c>
      <c r="BL224" s="31">
        <f>SUM(BM224:BO224)</f>
        <v>21291</v>
      </c>
      <c r="BM224" s="31">
        <f t="shared" ref="BM224:BO225" si="501">+BA224+BE224+BI224</f>
        <v>11074</v>
      </c>
      <c r="BN224" s="31">
        <f t="shared" si="501"/>
        <v>10217</v>
      </c>
      <c r="BO224" s="31">
        <f t="shared" si="501"/>
        <v>0</v>
      </c>
      <c r="BP224" s="31">
        <f>SUM(BQ224:BS224)</f>
        <v>81312</v>
      </c>
      <c r="BQ224" s="31">
        <f t="shared" si="493"/>
        <v>39785</v>
      </c>
      <c r="BR224" s="31">
        <f t="shared" si="493"/>
        <v>41527</v>
      </c>
      <c r="BS224" s="31">
        <f t="shared" si="493"/>
        <v>0</v>
      </c>
    </row>
    <row r="225" spans="1:71" s="3" customFormat="1" ht="15.6" x14ac:dyDescent="0.3">
      <c r="A225" s="35"/>
      <c r="B225" s="36"/>
      <c r="C225" s="37" t="s">
        <v>193</v>
      </c>
      <c r="D225" s="31">
        <f>SUM(E225:G225)</f>
        <v>0</v>
      </c>
      <c r="E225" s="31">
        <v>0</v>
      </c>
      <c r="F225" s="58">
        <v>0</v>
      </c>
      <c r="G225" s="58">
        <v>0</v>
      </c>
      <c r="H225" s="31">
        <f>SUM(I225:K225)</f>
        <v>428</v>
      </c>
      <c r="I225" s="31">
        <v>199</v>
      </c>
      <c r="J225" s="58">
        <v>229</v>
      </c>
      <c r="K225" s="58">
        <v>0</v>
      </c>
      <c r="L225" s="31">
        <f>SUM(M225:O225)</f>
        <v>1049</v>
      </c>
      <c r="M225" s="31">
        <v>504</v>
      </c>
      <c r="N225" s="58">
        <v>545</v>
      </c>
      <c r="O225" s="58">
        <v>0</v>
      </c>
      <c r="P225" s="31">
        <f>SUM(Q225:S225)</f>
        <v>1477</v>
      </c>
      <c r="Q225" s="31">
        <f t="shared" si="498"/>
        <v>703</v>
      </c>
      <c r="R225" s="31">
        <f t="shared" si="498"/>
        <v>774</v>
      </c>
      <c r="S225" s="31">
        <f t="shared" si="498"/>
        <v>0</v>
      </c>
      <c r="T225" s="31">
        <f>SUM(U225:W225)</f>
        <v>1366</v>
      </c>
      <c r="U225" s="31">
        <v>729</v>
      </c>
      <c r="V225" s="58">
        <v>637</v>
      </c>
      <c r="W225" s="58">
        <v>0</v>
      </c>
      <c r="X225" s="31">
        <f>SUM(Y225:AA225)</f>
        <v>1808</v>
      </c>
      <c r="Y225" s="31">
        <v>907</v>
      </c>
      <c r="Z225" s="58">
        <v>901</v>
      </c>
      <c r="AA225" s="58">
        <v>0</v>
      </c>
      <c r="AB225" s="31">
        <f>SUM(AC225:AE225)</f>
        <v>730</v>
      </c>
      <c r="AC225" s="31">
        <v>352</v>
      </c>
      <c r="AD225" s="58">
        <v>378</v>
      </c>
      <c r="AE225" s="58">
        <v>0</v>
      </c>
      <c r="AF225" s="31">
        <f>SUM(AG225:AI225)</f>
        <v>3904</v>
      </c>
      <c r="AG225" s="31">
        <f t="shared" si="499"/>
        <v>1988</v>
      </c>
      <c r="AH225" s="31">
        <f t="shared" si="499"/>
        <v>1916</v>
      </c>
      <c r="AI225" s="31">
        <f t="shared" si="499"/>
        <v>0</v>
      </c>
      <c r="AJ225" s="31">
        <f>SUM(AK225:AM225)</f>
        <v>829</v>
      </c>
      <c r="AK225" s="31">
        <v>411</v>
      </c>
      <c r="AL225" s="58">
        <v>418</v>
      </c>
      <c r="AM225" s="58">
        <v>0</v>
      </c>
      <c r="AN225" s="31">
        <f>SUM(AO225:AQ225)</f>
        <v>1090</v>
      </c>
      <c r="AO225" s="31">
        <v>515</v>
      </c>
      <c r="AP225" s="58">
        <v>575</v>
      </c>
      <c r="AQ225" s="58">
        <v>0</v>
      </c>
      <c r="AR225" s="31">
        <f>SUM(AS225:AU225)</f>
        <v>1377</v>
      </c>
      <c r="AS225" s="31">
        <v>645</v>
      </c>
      <c r="AT225" s="58">
        <v>732</v>
      </c>
      <c r="AU225" s="58">
        <v>0</v>
      </c>
      <c r="AV225" s="31">
        <f>SUM(AW225:AY225)</f>
        <v>3296</v>
      </c>
      <c r="AW225" s="31">
        <f t="shared" si="500"/>
        <v>1571</v>
      </c>
      <c r="AX225" s="31">
        <f t="shared" si="500"/>
        <v>1725</v>
      </c>
      <c r="AY225" s="31">
        <f t="shared" si="500"/>
        <v>0</v>
      </c>
      <c r="AZ225" s="31">
        <f>SUM(BA225:BC225)</f>
        <v>1244</v>
      </c>
      <c r="BA225" s="31">
        <v>600</v>
      </c>
      <c r="BB225" s="58">
        <v>644</v>
      </c>
      <c r="BC225" s="58">
        <v>0</v>
      </c>
      <c r="BD225" s="31">
        <f>SUM(BE225:BG225)</f>
        <v>1143</v>
      </c>
      <c r="BE225" s="31">
        <v>586</v>
      </c>
      <c r="BF225" s="58">
        <v>557</v>
      </c>
      <c r="BG225" s="58">
        <v>0</v>
      </c>
      <c r="BH225" s="31">
        <f>SUM(BI225:BK225)</f>
        <v>1401</v>
      </c>
      <c r="BI225" s="31">
        <v>721</v>
      </c>
      <c r="BJ225" s="58">
        <v>680</v>
      </c>
      <c r="BK225" s="58">
        <v>0</v>
      </c>
      <c r="BL225" s="31">
        <f>SUM(BM225:BO225)</f>
        <v>3788</v>
      </c>
      <c r="BM225" s="31">
        <f t="shared" si="501"/>
        <v>1907</v>
      </c>
      <c r="BN225" s="31">
        <f t="shared" si="501"/>
        <v>1881</v>
      </c>
      <c r="BO225" s="31">
        <f t="shared" si="501"/>
        <v>0</v>
      </c>
      <c r="BP225" s="31">
        <f>SUM(BQ225:BS225)</f>
        <v>12465</v>
      </c>
      <c r="BQ225" s="31">
        <f t="shared" si="493"/>
        <v>6169</v>
      </c>
      <c r="BR225" s="31">
        <f t="shared" si="493"/>
        <v>6296</v>
      </c>
      <c r="BS225" s="31">
        <f t="shared" si="493"/>
        <v>0</v>
      </c>
    </row>
    <row r="226" spans="1:71" s="3" customFormat="1" ht="15.6" x14ac:dyDescent="0.3">
      <c r="A226" s="35"/>
      <c r="B226" s="36"/>
      <c r="C226" s="34" t="s">
        <v>194</v>
      </c>
      <c r="D226" s="31">
        <f t="shared" si="475"/>
        <v>13933</v>
      </c>
      <c r="E226" s="31">
        <f>E227+E228</f>
        <v>7163</v>
      </c>
      <c r="F226" s="31">
        <f>F227+F228</f>
        <v>6770</v>
      </c>
      <c r="G226" s="31">
        <f>G227+G228</f>
        <v>0</v>
      </c>
      <c r="H226" s="31">
        <f t="shared" si="476"/>
        <v>10726</v>
      </c>
      <c r="I226" s="31">
        <f>I227+I228</f>
        <v>5417</v>
      </c>
      <c r="J226" s="31">
        <f>J227+J228</f>
        <v>5309</v>
      </c>
      <c r="K226" s="31">
        <f>K227+K228</f>
        <v>0</v>
      </c>
      <c r="L226" s="31">
        <f t="shared" si="477"/>
        <v>12041</v>
      </c>
      <c r="M226" s="31">
        <f>M227+M228</f>
        <v>6199</v>
      </c>
      <c r="N226" s="31">
        <f>N227+N228</f>
        <v>5842</v>
      </c>
      <c r="O226" s="31">
        <f>O227+O228</f>
        <v>0</v>
      </c>
      <c r="P226" s="31">
        <f t="shared" si="478"/>
        <v>36700</v>
      </c>
      <c r="Q226" s="40">
        <f>E226+I226+M226</f>
        <v>18779</v>
      </c>
      <c r="R226" s="31">
        <f t="shared" si="494"/>
        <v>17921</v>
      </c>
      <c r="S226" s="31">
        <f t="shared" si="494"/>
        <v>0</v>
      </c>
      <c r="T226" s="31">
        <f t="shared" si="479"/>
        <v>13024</v>
      </c>
      <c r="U226" s="31">
        <f>U227+U228</f>
        <v>6560</v>
      </c>
      <c r="V226" s="31">
        <f>V227+V228</f>
        <v>6464</v>
      </c>
      <c r="W226" s="31">
        <f>W227+W228</f>
        <v>0</v>
      </c>
      <c r="X226" s="31">
        <f t="shared" si="480"/>
        <v>15276</v>
      </c>
      <c r="Y226" s="31">
        <f>Y227+Y228</f>
        <v>7616</v>
      </c>
      <c r="Z226" s="31">
        <f>Z227+Z228</f>
        <v>7660</v>
      </c>
      <c r="AA226" s="31">
        <f>AA227+AA228</f>
        <v>0</v>
      </c>
      <c r="AB226" s="31">
        <f t="shared" si="481"/>
        <v>12276</v>
      </c>
      <c r="AC226" s="31">
        <f>AC227+AC228</f>
        <v>6167</v>
      </c>
      <c r="AD226" s="31">
        <f>AD227+AD228</f>
        <v>6109</v>
      </c>
      <c r="AE226" s="31">
        <f>AE227+AE228</f>
        <v>0</v>
      </c>
      <c r="AF226" s="31">
        <f t="shared" si="495"/>
        <v>40576</v>
      </c>
      <c r="AG226" s="31">
        <f>U226+Y226+AC226</f>
        <v>20343</v>
      </c>
      <c r="AH226" s="31">
        <f>V226+Z226+AD226</f>
        <v>20233</v>
      </c>
      <c r="AI226" s="31">
        <f>W226+AA226+AE226</f>
        <v>0</v>
      </c>
      <c r="AJ226" s="31">
        <f t="shared" si="482"/>
        <v>11814</v>
      </c>
      <c r="AK226" s="31">
        <f>AK227+AK228</f>
        <v>6051</v>
      </c>
      <c r="AL226" s="31">
        <f>AL227+AL228</f>
        <v>5763</v>
      </c>
      <c r="AM226" s="31">
        <f>AM227+AM228</f>
        <v>0</v>
      </c>
      <c r="AN226" s="31">
        <f t="shared" si="483"/>
        <v>10225</v>
      </c>
      <c r="AO226" s="31">
        <f>AO227+AO228</f>
        <v>5115</v>
      </c>
      <c r="AP226" s="31">
        <f>AP227+AP228</f>
        <v>5110</v>
      </c>
      <c r="AQ226" s="31">
        <f>AQ227+AQ228</f>
        <v>0</v>
      </c>
      <c r="AR226" s="31">
        <f t="shared" si="484"/>
        <v>11065</v>
      </c>
      <c r="AS226" s="31">
        <f>AS227+AS228</f>
        <v>5617</v>
      </c>
      <c r="AT226" s="31">
        <f>AT227+AT228</f>
        <v>5448</v>
      </c>
      <c r="AU226" s="31">
        <f>AU227+AU228</f>
        <v>0</v>
      </c>
      <c r="AV226" s="31">
        <f t="shared" si="496"/>
        <v>33104</v>
      </c>
      <c r="AW226" s="31">
        <f>AK226+AO226+AS226</f>
        <v>16783</v>
      </c>
      <c r="AX226" s="31">
        <f>AL226+AP226+AT226</f>
        <v>16321</v>
      </c>
      <c r="AY226" s="31">
        <f>AM226+AQ226+AU226</f>
        <v>0</v>
      </c>
      <c r="AZ226" s="31">
        <f t="shared" si="485"/>
        <v>10513</v>
      </c>
      <c r="BA226" s="31">
        <f>BA227+BA228</f>
        <v>5237</v>
      </c>
      <c r="BB226" s="31">
        <f>BB227+BB228</f>
        <v>5276</v>
      </c>
      <c r="BC226" s="31">
        <f>BC227+BC228</f>
        <v>0</v>
      </c>
      <c r="BD226" s="31">
        <f t="shared" si="486"/>
        <v>10329</v>
      </c>
      <c r="BE226" s="31">
        <f>BE227+BE228</f>
        <v>5247</v>
      </c>
      <c r="BF226" s="31">
        <f>BF227+BF228</f>
        <v>5082</v>
      </c>
      <c r="BG226" s="31">
        <f>BG227+BG228</f>
        <v>0</v>
      </c>
      <c r="BH226" s="31">
        <f t="shared" si="487"/>
        <v>10785</v>
      </c>
      <c r="BI226" s="31">
        <f>BI227+BI228</f>
        <v>5328</v>
      </c>
      <c r="BJ226" s="31">
        <f>BJ227+BJ228</f>
        <v>5457</v>
      </c>
      <c r="BK226" s="31">
        <f>BK227+BK228</f>
        <v>0</v>
      </c>
      <c r="BL226" s="31">
        <f t="shared" si="497"/>
        <v>31627</v>
      </c>
      <c r="BM226" s="31">
        <f>BA226+BE226+BI226</f>
        <v>15812</v>
      </c>
      <c r="BN226" s="31">
        <f>BB226+BF226+BJ226</f>
        <v>15815</v>
      </c>
      <c r="BO226" s="31">
        <f>BC226+BG226+BK226</f>
        <v>0</v>
      </c>
      <c r="BP226" s="31">
        <f t="shared" si="488"/>
        <v>142007</v>
      </c>
      <c r="BQ226" s="31">
        <f t="shared" si="493"/>
        <v>71717</v>
      </c>
      <c r="BR226" s="31">
        <f t="shared" si="493"/>
        <v>70290</v>
      </c>
      <c r="BS226" s="31">
        <f t="shared" si="493"/>
        <v>0</v>
      </c>
    </row>
    <row r="227" spans="1:71" s="3" customFormat="1" ht="15.6" x14ac:dyDescent="0.3">
      <c r="A227" s="35"/>
      <c r="B227" s="36"/>
      <c r="C227" s="37" t="s">
        <v>195</v>
      </c>
      <c r="D227" s="31">
        <f>SUM(E227:G227)</f>
        <v>13821</v>
      </c>
      <c r="E227" s="31">
        <v>7107</v>
      </c>
      <c r="F227" s="58">
        <v>6714</v>
      </c>
      <c r="G227" s="58">
        <v>0</v>
      </c>
      <c r="H227" s="31">
        <f>SUM(I227:K227)</f>
        <v>10630</v>
      </c>
      <c r="I227" s="31">
        <v>5369</v>
      </c>
      <c r="J227" s="58">
        <v>5261</v>
      </c>
      <c r="K227" s="58">
        <v>0</v>
      </c>
      <c r="L227" s="31">
        <f>SUM(M227:O227)</f>
        <v>11919</v>
      </c>
      <c r="M227" s="31">
        <v>6138</v>
      </c>
      <c r="N227" s="58">
        <v>5781</v>
      </c>
      <c r="O227" s="58">
        <v>0</v>
      </c>
      <c r="P227" s="31">
        <f>SUM(Q227:S227)</f>
        <v>36370</v>
      </c>
      <c r="Q227" s="31">
        <f t="shared" ref="Q227:S230" si="502">+E227+I227+M227</f>
        <v>18614</v>
      </c>
      <c r="R227" s="31">
        <f t="shared" si="502"/>
        <v>17756</v>
      </c>
      <c r="S227" s="31">
        <f t="shared" si="502"/>
        <v>0</v>
      </c>
      <c r="T227" s="31">
        <f>SUM(U227:W227)</f>
        <v>12930</v>
      </c>
      <c r="U227" s="31">
        <v>6513</v>
      </c>
      <c r="V227" s="58">
        <v>6417</v>
      </c>
      <c r="W227" s="58">
        <v>0</v>
      </c>
      <c r="X227" s="31">
        <f>SUM(Y227:AA227)</f>
        <v>15180</v>
      </c>
      <c r="Y227" s="31">
        <v>7568</v>
      </c>
      <c r="Z227" s="58">
        <v>7612</v>
      </c>
      <c r="AA227" s="58">
        <v>0</v>
      </c>
      <c r="AB227" s="31">
        <f>SUM(AC227:AE227)</f>
        <v>12164</v>
      </c>
      <c r="AC227" s="31">
        <v>6111</v>
      </c>
      <c r="AD227" s="58">
        <v>6053</v>
      </c>
      <c r="AE227" s="58">
        <v>0</v>
      </c>
      <c r="AF227" s="31">
        <f>SUM(AG227:AI227)</f>
        <v>40274</v>
      </c>
      <c r="AG227" s="31">
        <f t="shared" ref="AG227:AI230" si="503">+U227+Y227+AC227</f>
        <v>20192</v>
      </c>
      <c r="AH227" s="31">
        <f t="shared" si="503"/>
        <v>20082</v>
      </c>
      <c r="AI227" s="31">
        <f t="shared" si="503"/>
        <v>0</v>
      </c>
      <c r="AJ227" s="31">
        <f>SUM(AK227:AM227)</f>
        <v>11734</v>
      </c>
      <c r="AK227" s="31">
        <v>6011</v>
      </c>
      <c r="AL227" s="58">
        <v>5723</v>
      </c>
      <c r="AM227" s="58">
        <v>0</v>
      </c>
      <c r="AN227" s="31">
        <f>SUM(AO227:AQ227)</f>
        <v>10143</v>
      </c>
      <c r="AO227" s="31">
        <v>5074</v>
      </c>
      <c r="AP227" s="58">
        <v>5069</v>
      </c>
      <c r="AQ227" s="58">
        <v>0</v>
      </c>
      <c r="AR227" s="31">
        <f>SUM(AS227:AU227)</f>
        <v>10985</v>
      </c>
      <c r="AS227" s="31">
        <v>5577</v>
      </c>
      <c r="AT227" s="58">
        <v>5408</v>
      </c>
      <c r="AU227" s="58">
        <v>0</v>
      </c>
      <c r="AV227" s="31">
        <f>SUM(AW227:AY227)</f>
        <v>32862</v>
      </c>
      <c r="AW227" s="31">
        <f t="shared" ref="AW227:AY230" si="504">+AK227+AO227+AS227</f>
        <v>16662</v>
      </c>
      <c r="AX227" s="31">
        <f t="shared" si="504"/>
        <v>16200</v>
      </c>
      <c r="AY227" s="31">
        <f t="shared" si="504"/>
        <v>0</v>
      </c>
      <c r="AZ227" s="31">
        <f>SUM(BA227:BC227)</f>
        <v>10401</v>
      </c>
      <c r="BA227" s="31">
        <v>5181</v>
      </c>
      <c r="BB227" s="58">
        <v>5220</v>
      </c>
      <c r="BC227" s="58">
        <v>0</v>
      </c>
      <c r="BD227" s="31">
        <f>SUM(BE227:BG227)</f>
        <v>10249</v>
      </c>
      <c r="BE227" s="31">
        <v>5207</v>
      </c>
      <c r="BF227" s="58">
        <v>5042</v>
      </c>
      <c r="BG227" s="58">
        <v>0</v>
      </c>
      <c r="BH227" s="31">
        <f>SUM(BI227:BK227)</f>
        <v>10737</v>
      </c>
      <c r="BI227" s="31">
        <v>5304</v>
      </c>
      <c r="BJ227" s="58">
        <v>5433</v>
      </c>
      <c r="BK227" s="58">
        <v>0</v>
      </c>
      <c r="BL227" s="31">
        <f>SUM(BM227:BO227)</f>
        <v>31387</v>
      </c>
      <c r="BM227" s="31">
        <f t="shared" ref="BM227:BO230" si="505">+BA227+BE227+BI227</f>
        <v>15692</v>
      </c>
      <c r="BN227" s="31">
        <f t="shared" si="505"/>
        <v>15695</v>
      </c>
      <c r="BO227" s="31">
        <f t="shared" si="505"/>
        <v>0</v>
      </c>
      <c r="BP227" s="31">
        <f>SUM(BQ227:BS227)</f>
        <v>140893</v>
      </c>
      <c r="BQ227" s="31">
        <f t="shared" si="493"/>
        <v>71160</v>
      </c>
      <c r="BR227" s="31">
        <f t="shared" si="493"/>
        <v>69733</v>
      </c>
      <c r="BS227" s="31">
        <f t="shared" si="493"/>
        <v>0</v>
      </c>
    </row>
    <row r="228" spans="1:71" s="3" customFormat="1" ht="15.6" x14ac:dyDescent="0.3">
      <c r="A228" s="35"/>
      <c r="B228" s="36"/>
      <c r="C228" s="37" t="s">
        <v>196</v>
      </c>
      <c r="D228" s="31">
        <f>SUM(E228:G228)</f>
        <v>112</v>
      </c>
      <c r="E228" s="31">
        <v>56</v>
      </c>
      <c r="F228" s="58">
        <v>56</v>
      </c>
      <c r="G228" s="58">
        <v>0</v>
      </c>
      <c r="H228" s="31">
        <f>SUM(I228:K228)</f>
        <v>96</v>
      </c>
      <c r="I228" s="31">
        <v>48</v>
      </c>
      <c r="J228" s="58">
        <v>48</v>
      </c>
      <c r="K228" s="58">
        <v>0</v>
      </c>
      <c r="L228" s="31">
        <f>SUM(M228:O228)</f>
        <v>122</v>
      </c>
      <c r="M228" s="31">
        <v>61</v>
      </c>
      <c r="N228" s="58">
        <v>61</v>
      </c>
      <c r="O228" s="58">
        <v>0</v>
      </c>
      <c r="P228" s="31">
        <f>SUM(Q228:S228)</f>
        <v>330</v>
      </c>
      <c r="Q228" s="31">
        <f t="shared" si="502"/>
        <v>165</v>
      </c>
      <c r="R228" s="31">
        <f t="shared" si="502"/>
        <v>165</v>
      </c>
      <c r="S228" s="31">
        <f t="shared" si="502"/>
        <v>0</v>
      </c>
      <c r="T228" s="31">
        <f>SUM(U228:W228)</f>
        <v>94</v>
      </c>
      <c r="U228" s="31">
        <v>47</v>
      </c>
      <c r="V228" s="58">
        <v>47</v>
      </c>
      <c r="W228" s="58">
        <v>0</v>
      </c>
      <c r="X228" s="31">
        <f>SUM(Y228:AA228)</f>
        <v>96</v>
      </c>
      <c r="Y228" s="31">
        <v>48</v>
      </c>
      <c r="Z228" s="58">
        <v>48</v>
      </c>
      <c r="AA228" s="58">
        <v>0</v>
      </c>
      <c r="AB228" s="31">
        <f>SUM(AC228:AE228)</f>
        <v>112</v>
      </c>
      <c r="AC228" s="31">
        <v>56</v>
      </c>
      <c r="AD228" s="58">
        <v>56</v>
      </c>
      <c r="AE228" s="58">
        <v>0</v>
      </c>
      <c r="AF228" s="31">
        <f>SUM(AG228:AI228)</f>
        <v>302</v>
      </c>
      <c r="AG228" s="31">
        <f t="shared" si="503"/>
        <v>151</v>
      </c>
      <c r="AH228" s="31">
        <f t="shared" si="503"/>
        <v>151</v>
      </c>
      <c r="AI228" s="31">
        <f t="shared" si="503"/>
        <v>0</v>
      </c>
      <c r="AJ228" s="31">
        <f>SUM(AK228:AM228)</f>
        <v>80</v>
      </c>
      <c r="AK228" s="31">
        <v>40</v>
      </c>
      <c r="AL228" s="58">
        <v>40</v>
      </c>
      <c r="AM228" s="58">
        <v>0</v>
      </c>
      <c r="AN228" s="31">
        <f>SUM(AO228:AQ228)</f>
        <v>82</v>
      </c>
      <c r="AO228" s="31">
        <v>41</v>
      </c>
      <c r="AP228" s="58">
        <v>41</v>
      </c>
      <c r="AQ228" s="58">
        <v>0</v>
      </c>
      <c r="AR228" s="31">
        <f>SUM(AS228:AU228)</f>
        <v>80</v>
      </c>
      <c r="AS228" s="31">
        <v>40</v>
      </c>
      <c r="AT228" s="58">
        <v>40</v>
      </c>
      <c r="AU228" s="58">
        <v>0</v>
      </c>
      <c r="AV228" s="31">
        <f>SUM(AW228:AY228)</f>
        <v>242</v>
      </c>
      <c r="AW228" s="31">
        <f t="shared" si="504"/>
        <v>121</v>
      </c>
      <c r="AX228" s="31">
        <f t="shared" si="504"/>
        <v>121</v>
      </c>
      <c r="AY228" s="31">
        <f t="shared" si="504"/>
        <v>0</v>
      </c>
      <c r="AZ228" s="31">
        <f>SUM(BA228:BC228)</f>
        <v>112</v>
      </c>
      <c r="BA228" s="31">
        <v>56</v>
      </c>
      <c r="BB228" s="58">
        <v>56</v>
      </c>
      <c r="BC228" s="58">
        <v>0</v>
      </c>
      <c r="BD228" s="31">
        <f>SUM(BE228:BG228)</f>
        <v>80</v>
      </c>
      <c r="BE228" s="31">
        <v>40</v>
      </c>
      <c r="BF228" s="58">
        <v>40</v>
      </c>
      <c r="BG228" s="58">
        <v>0</v>
      </c>
      <c r="BH228" s="31">
        <f>SUM(BI228:BK228)</f>
        <v>48</v>
      </c>
      <c r="BI228" s="31">
        <v>24</v>
      </c>
      <c r="BJ228" s="58">
        <v>24</v>
      </c>
      <c r="BK228" s="58">
        <v>0</v>
      </c>
      <c r="BL228" s="31">
        <f>SUM(BM228:BO228)</f>
        <v>240</v>
      </c>
      <c r="BM228" s="31">
        <f t="shared" si="505"/>
        <v>120</v>
      </c>
      <c r="BN228" s="31">
        <f t="shared" si="505"/>
        <v>120</v>
      </c>
      <c r="BO228" s="31">
        <f t="shared" si="505"/>
        <v>0</v>
      </c>
      <c r="BP228" s="31">
        <f>SUM(BQ228:BS228)</f>
        <v>1114</v>
      </c>
      <c r="BQ228" s="31">
        <f t="shared" si="493"/>
        <v>557</v>
      </c>
      <c r="BR228" s="31">
        <f t="shared" si="493"/>
        <v>557</v>
      </c>
      <c r="BS228" s="31">
        <f t="shared" si="493"/>
        <v>0</v>
      </c>
    </row>
    <row r="229" spans="1:71" s="3" customFormat="1" ht="15.6" x14ac:dyDescent="0.3">
      <c r="A229" s="35"/>
      <c r="B229" s="36"/>
      <c r="C229" s="34" t="s">
        <v>197</v>
      </c>
      <c r="D229" s="31">
        <f>SUM(E229:G229)</f>
        <v>0</v>
      </c>
      <c r="E229" s="31">
        <v>0</v>
      </c>
      <c r="F229" s="58">
        <v>0</v>
      </c>
      <c r="G229" s="58">
        <v>0</v>
      </c>
      <c r="H229" s="31">
        <f>SUM(I229:K229)</f>
        <v>0</v>
      </c>
      <c r="I229" s="31">
        <v>0</v>
      </c>
      <c r="J229" s="58">
        <v>0</v>
      </c>
      <c r="K229" s="58">
        <v>0</v>
      </c>
      <c r="L229" s="31">
        <f>SUM(M229:O229)</f>
        <v>0</v>
      </c>
      <c r="M229" s="31">
        <v>0</v>
      </c>
      <c r="N229" s="58">
        <v>0</v>
      </c>
      <c r="O229" s="58">
        <v>0</v>
      </c>
      <c r="P229" s="31">
        <f>SUM(Q229:S229)</f>
        <v>0</v>
      </c>
      <c r="Q229" s="31">
        <f t="shared" si="502"/>
        <v>0</v>
      </c>
      <c r="R229" s="31">
        <f t="shared" si="502"/>
        <v>0</v>
      </c>
      <c r="S229" s="31">
        <f t="shared" si="502"/>
        <v>0</v>
      </c>
      <c r="T229" s="31">
        <f>SUM(U229:W229)</f>
        <v>0</v>
      </c>
      <c r="U229" s="31">
        <v>0</v>
      </c>
      <c r="V229" s="58">
        <v>0</v>
      </c>
      <c r="W229" s="58">
        <v>0</v>
      </c>
      <c r="X229" s="31">
        <f>SUM(Y229:AA229)</f>
        <v>0</v>
      </c>
      <c r="Y229" s="31">
        <v>0</v>
      </c>
      <c r="Z229" s="58">
        <v>0</v>
      </c>
      <c r="AA229" s="58">
        <v>0</v>
      </c>
      <c r="AB229" s="31">
        <f>SUM(AC229:AE229)</f>
        <v>0</v>
      </c>
      <c r="AC229" s="31">
        <v>0</v>
      </c>
      <c r="AD229" s="58">
        <v>0</v>
      </c>
      <c r="AE229" s="58">
        <v>0</v>
      </c>
      <c r="AF229" s="31">
        <f>SUM(AG229:AI229)</f>
        <v>0</v>
      </c>
      <c r="AG229" s="31">
        <f t="shared" si="503"/>
        <v>0</v>
      </c>
      <c r="AH229" s="31">
        <f t="shared" si="503"/>
        <v>0</v>
      </c>
      <c r="AI229" s="31">
        <f t="shared" si="503"/>
        <v>0</v>
      </c>
      <c r="AJ229" s="31">
        <f>SUM(AK229:AM229)</f>
        <v>0</v>
      </c>
      <c r="AK229" s="31">
        <v>0</v>
      </c>
      <c r="AL229" s="58">
        <v>0</v>
      </c>
      <c r="AM229" s="58">
        <v>0</v>
      </c>
      <c r="AN229" s="31">
        <f>SUM(AO229:AQ229)</f>
        <v>0</v>
      </c>
      <c r="AO229" s="31">
        <v>0</v>
      </c>
      <c r="AP229" s="58">
        <v>0</v>
      </c>
      <c r="AQ229" s="58">
        <v>0</v>
      </c>
      <c r="AR229" s="31">
        <f>SUM(AS229:AU229)</f>
        <v>0</v>
      </c>
      <c r="AS229" s="31">
        <v>0</v>
      </c>
      <c r="AT229" s="58">
        <v>0</v>
      </c>
      <c r="AU229" s="58">
        <v>0</v>
      </c>
      <c r="AV229" s="31">
        <f>SUM(AW229:AY229)</f>
        <v>0</v>
      </c>
      <c r="AW229" s="31">
        <f t="shared" si="504"/>
        <v>0</v>
      </c>
      <c r="AX229" s="31">
        <f t="shared" si="504"/>
        <v>0</v>
      </c>
      <c r="AY229" s="31">
        <f t="shared" si="504"/>
        <v>0</v>
      </c>
      <c r="AZ229" s="31">
        <f>SUM(BA229:BC229)</f>
        <v>0</v>
      </c>
      <c r="BA229" s="31">
        <v>0</v>
      </c>
      <c r="BB229" s="58">
        <v>0</v>
      </c>
      <c r="BC229" s="58">
        <v>0</v>
      </c>
      <c r="BD229" s="31">
        <f>SUM(BE229:BG229)</f>
        <v>0</v>
      </c>
      <c r="BE229" s="31">
        <v>0</v>
      </c>
      <c r="BF229" s="58">
        <v>0</v>
      </c>
      <c r="BG229" s="58">
        <v>0</v>
      </c>
      <c r="BH229" s="31">
        <f>SUM(BI229:BK229)</f>
        <v>0</v>
      </c>
      <c r="BI229" s="31">
        <v>0</v>
      </c>
      <c r="BJ229" s="58">
        <v>0</v>
      </c>
      <c r="BK229" s="58">
        <v>0</v>
      </c>
      <c r="BL229" s="31">
        <f>SUM(BM229:BO229)</f>
        <v>0</v>
      </c>
      <c r="BM229" s="31">
        <f t="shared" si="505"/>
        <v>0</v>
      </c>
      <c r="BN229" s="31">
        <f t="shared" si="505"/>
        <v>0</v>
      </c>
      <c r="BO229" s="31">
        <f t="shared" si="505"/>
        <v>0</v>
      </c>
      <c r="BP229" s="31">
        <f>SUM(BQ229:BS229)</f>
        <v>0</v>
      </c>
      <c r="BQ229" s="31">
        <f t="shared" si="493"/>
        <v>0</v>
      </c>
      <c r="BR229" s="31">
        <f t="shared" si="493"/>
        <v>0</v>
      </c>
      <c r="BS229" s="31">
        <f t="shared" si="493"/>
        <v>0</v>
      </c>
    </row>
    <row r="230" spans="1:71" s="3" customFormat="1" ht="15.6" x14ac:dyDescent="0.3">
      <c r="A230" s="35"/>
      <c r="B230" s="36"/>
      <c r="C230" s="34" t="s">
        <v>198</v>
      </c>
      <c r="D230" s="31">
        <f>SUM(E230:G230)</f>
        <v>36093</v>
      </c>
      <c r="E230" s="31">
        <v>17095</v>
      </c>
      <c r="F230" s="58">
        <v>18998</v>
      </c>
      <c r="G230" s="58">
        <v>0</v>
      </c>
      <c r="H230" s="31">
        <f>SUM(I230:K230)</f>
        <v>23171</v>
      </c>
      <c r="I230" s="31">
        <v>10373</v>
      </c>
      <c r="J230" s="58">
        <v>12798</v>
      </c>
      <c r="K230" s="58">
        <v>0</v>
      </c>
      <c r="L230" s="31">
        <f>SUM(M230:O230)</f>
        <v>26335</v>
      </c>
      <c r="M230" s="31">
        <v>10862</v>
      </c>
      <c r="N230" s="58">
        <v>15473</v>
      </c>
      <c r="O230" s="58">
        <v>0</v>
      </c>
      <c r="P230" s="31">
        <f>SUM(Q230:S230)</f>
        <v>85599</v>
      </c>
      <c r="Q230" s="31">
        <f t="shared" si="502"/>
        <v>38330</v>
      </c>
      <c r="R230" s="31">
        <f t="shared" si="502"/>
        <v>47269</v>
      </c>
      <c r="S230" s="31">
        <f t="shared" si="502"/>
        <v>0</v>
      </c>
      <c r="T230" s="31">
        <f>SUM(U230:W230)</f>
        <v>49777</v>
      </c>
      <c r="U230" s="31">
        <v>20762</v>
      </c>
      <c r="V230" s="58">
        <v>29015</v>
      </c>
      <c r="W230" s="58">
        <v>0</v>
      </c>
      <c r="X230" s="31">
        <f>SUM(Y230:AA230)</f>
        <v>68713</v>
      </c>
      <c r="Y230" s="31">
        <v>30584</v>
      </c>
      <c r="Z230" s="58">
        <v>38129</v>
      </c>
      <c r="AA230" s="58">
        <v>0</v>
      </c>
      <c r="AB230" s="31">
        <f>SUM(AC230:AE230)</f>
        <v>41394</v>
      </c>
      <c r="AC230" s="31">
        <v>18578</v>
      </c>
      <c r="AD230" s="58">
        <v>22816</v>
      </c>
      <c r="AE230" s="58">
        <v>0</v>
      </c>
      <c r="AF230" s="31">
        <f>SUM(AG230:AI230)</f>
        <v>159884</v>
      </c>
      <c r="AG230" s="31">
        <f t="shared" si="503"/>
        <v>69924</v>
      </c>
      <c r="AH230" s="31">
        <f t="shared" si="503"/>
        <v>89960</v>
      </c>
      <c r="AI230" s="31">
        <f t="shared" si="503"/>
        <v>0</v>
      </c>
      <c r="AJ230" s="31">
        <f>SUM(AK230:AM230)</f>
        <v>30705</v>
      </c>
      <c r="AK230" s="31">
        <v>14194</v>
      </c>
      <c r="AL230" s="58">
        <v>16511</v>
      </c>
      <c r="AM230" s="58">
        <v>0</v>
      </c>
      <c r="AN230" s="31">
        <f>SUM(AO230:AQ230)</f>
        <v>24624</v>
      </c>
      <c r="AO230" s="31">
        <v>10385</v>
      </c>
      <c r="AP230" s="58">
        <v>14239</v>
      </c>
      <c r="AQ230" s="58">
        <v>0</v>
      </c>
      <c r="AR230" s="31">
        <f>SUM(AS230:AU230)</f>
        <v>27758</v>
      </c>
      <c r="AS230" s="31">
        <v>11862</v>
      </c>
      <c r="AT230" s="58">
        <v>15896</v>
      </c>
      <c r="AU230" s="58">
        <v>0</v>
      </c>
      <c r="AV230" s="31">
        <f>SUM(AW230:AY230)</f>
        <v>83087</v>
      </c>
      <c r="AW230" s="31">
        <f t="shared" si="504"/>
        <v>36441</v>
      </c>
      <c r="AX230" s="31">
        <f t="shared" si="504"/>
        <v>46646</v>
      </c>
      <c r="AY230" s="31">
        <f t="shared" si="504"/>
        <v>0</v>
      </c>
      <c r="AZ230" s="31">
        <f>SUM(BA230:BC230)</f>
        <v>31652</v>
      </c>
      <c r="BA230" s="31">
        <v>13665</v>
      </c>
      <c r="BB230" s="58">
        <v>17987</v>
      </c>
      <c r="BC230" s="58">
        <v>0</v>
      </c>
      <c r="BD230" s="31">
        <f>SUM(BE230:BG230)</f>
        <v>25531</v>
      </c>
      <c r="BE230" s="31">
        <v>11804</v>
      </c>
      <c r="BF230" s="58">
        <v>13727</v>
      </c>
      <c r="BG230" s="58">
        <v>0</v>
      </c>
      <c r="BH230" s="31">
        <f>SUM(BI230:BK230)</f>
        <v>36563</v>
      </c>
      <c r="BI230" s="31">
        <v>14247</v>
      </c>
      <c r="BJ230" s="58">
        <v>22316</v>
      </c>
      <c r="BK230" s="58">
        <v>0</v>
      </c>
      <c r="BL230" s="31">
        <f>SUM(BM230:BO230)</f>
        <v>93746</v>
      </c>
      <c r="BM230" s="31">
        <f t="shared" si="505"/>
        <v>39716</v>
      </c>
      <c r="BN230" s="31">
        <f t="shared" si="505"/>
        <v>54030</v>
      </c>
      <c r="BO230" s="31">
        <f t="shared" si="505"/>
        <v>0</v>
      </c>
      <c r="BP230" s="31">
        <f>SUM(BQ230:BS230)</f>
        <v>422316</v>
      </c>
      <c r="BQ230" s="31">
        <f t="shared" si="493"/>
        <v>184411</v>
      </c>
      <c r="BR230" s="31">
        <f t="shared" si="493"/>
        <v>237905</v>
      </c>
      <c r="BS230" s="31">
        <f t="shared" si="493"/>
        <v>0</v>
      </c>
    </row>
    <row r="231" spans="1:71" s="3" customFormat="1" ht="15.6" x14ac:dyDescent="0.3">
      <c r="A231" s="35"/>
      <c r="B231" s="36"/>
      <c r="C231" s="34" t="s">
        <v>199</v>
      </c>
      <c r="D231" s="31">
        <f t="shared" si="475"/>
        <v>26104</v>
      </c>
      <c r="E231" s="31">
        <f>SUM(E232:E234)</f>
        <v>14617</v>
      </c>
      <c r="F231" s="31">
        <f>SUM(F232:F234)</f>
        <v>11487</v>
      </c>
      <c r="G231" s="31">
        <f>SUM(G232:G234)</f>
        <v>0</v>
      </c>
      <c r="H231" s="31">
        <f t="shared" si="476"/>
        <v>11219</v>
      </c>
      <c r="I231" s="31">
        <f>SUM(I232:I234)</f>
        <v>6384</v>
      </c>
      <c r="J231" s="31">
        <f>SUM(J232:J234)</f>
        <v>4835</v>
      </c>
      <c r="K231" s="31">
        <f>SUM(K232:K234)</f>
        <v>0</v>
      </c>
      <c r="L231" s="31">
        <f t="shared" si="477"/>
        <v>15903</v>
      </c>
      <c r="M231" s="31">
        <f>SUM(M232:M234)</f>
        <v>9613</v>
      </c>
      <c r="N231" s="31">
        <f>SUM(N232:N234)</f>
        <v>6290</v>
      </c>
      <c r="O231" s="31">
        <f>SUM(O232:O234)</f>
        <v>0</v>
      </c>
      <c r="P231" s="31">
        <f t="shared" si="478"/>
        <v>53226</v>
      </c>
      <c r="Q231" s="31">
        <f>E231+I231+M231</f>
        <v>30614</v>
      </c>
      <c r="R231" s="31">
        <f>F231+J231+N231</f>
        <v>22612</v>
      </c>
      <c r="S231" s="31">
        <f>G231+K231+O231</f>
        <v>0</v>
      </c>
      <c r="T231" s="31">
        <f t="shared" si="479"/>
        <v>34765</v>
      </c>
      <c r="U231" s="31">
        <f>SUM(U232:U234)</f>
        <v>21497</v>
      </c>
      <c r="V231" s="31">
        <f>SUM(V232:V234)</f>
        <v>13268</v>
      </c>
      <c r="W231" s="31">
        <f>SUM(W232:W234)</f>
        <v>0</v>
      </c>
      <c r="X231" s="31">
        <f t="shared" si="480"/>
        <v>44324</v>
      </c>
      <c r="Y231" s="31">
        <f>SUM(Y232:Y234)</f>
        <v>23605</v>
      </c>
      <c r="Z231" s="31">
        <f>SUM(Z232:Z234)</f>
        <v>20719</v>
      </c>
      <c r="AA231" s="31">
        <f>SUM(AA232:AA234)</f>
        <v>0</v>
      </c>
      <c r="AB231" s="31">
        <f t="shared" si="481"/>
        <v>25955</v>
      </c>
      <c r="AC231" s="31">
        <f>SUM(AC232:AC234)</f>
        <v>13372</v>
      </c>
      <c r="AD231" s="31">
        <f>SUM(AD232:AD234)</f>
        <v>12583</v>
      </c>
      <c r="AE231" s="31">
        <f>SUM(AE232:AE234)</f>
        <v>0</v>
      </c>
      <c r="AF231" s="31">
        <f t="shared" ref="AF231" si="506">SUM(AG231:AI231)</f>
        <v>105044</v>
      </c>
      <c r="AG231" s="31">
        <f>U231+Y231+AC231</f>
        <v>58474</v>
      </c>
      <c r="AH231" s="31">
        <f>V231+Z231+AD231</f>
        <v>46570</v>
      </c>
      <c r="AI231" s="31">
        <f>W231+AA231+AE231</f>
        <v>0</v>
      </c>
      <c r="AJ231" s="31">
        <f t="shared" si="482"/>
        <v>17464</v>
      </c>
      <c r="AK231" s="31">
        <f>SUM(AK232:AK234)</f>
        <v>9565</v>
      </c>
      <c r="AL231" s="31">
        <f>SUM(AL232:AL234)</f>
        <v>7899</v>
      </c>
      <c r="AM231" s="31">
        <f>SUM(AM232:AM234)</f>
        <v>0</v>
      </c>
      <c r="AN231" s="31">
        <f t="shared" si="483"/>
        <v>19864</v>
      </c>
      <c r="AO231" s="31">
        <f>SUM(AO232:AO234)</f>
        <v>10764</v>
      </c>
      <c r="AP231" s="31">
        <f>SUM(AP232:AP234)</f>
        <v>9100</v>
      </c>
      <c r="AQ231" s="31">
        <f>SUM(AQ232:AQ234)</f>
        <v>0</v>
      </c>
      <c r="AR231" s="31">
        <f t="shared" si="484"/>
        <v>16137</v>
      </c>
      <c r="AS231" s="31">
        <f>SUM(AS232:AS234)</f>
        <v>8355</v>
      </c>
      <c r="AT231" s="31">
        <f>SUM(AT232:AT234)</f>
        <v>7782</v>
      </c>
      <c r="AU231" s="31">
        <f>SUM(AU232:AU234)</f>
        <v>0</v>
      </c>
      <c r="AV231" s="31">
        <f t="shared" ref="AV231" si="507">SUM(AW231:AY231)</f>
        <v>53465</v>
      </c>
      <c r="AW231" s="31">
        <f>AK231+AO231+AS231</f>
        <v>28684</v>
      </c>
      <c r="AX231" s="31">
        <f>AL231+AP231+AT231</f>
        <v>24781</v>
      </c>
      <c r="AY231" s="31">
        <f>AM231+AQ231+AU231</f>
        <v>0</v>
      </c>
      <c r="AZ231" s="31">
        <f t="shared" si="485"/>
        <v>14963</v>
      </c>
      <c r="BA231" s="31">
        <f>SUM(BA232:BA234)</f>
        <v>7861</v>
      </c>
      <c r="BB231" s="31">
        <f>SUM(BB232:BB234)</f>
        <v>7102</v>
      </c>
      <c r="BC231" s="31">
        <f>SUM(BC232:BC234)</f>
        <v>0</v>
      </c>
      <c r="BD231" s="31">
        <f t="shared" si="486"/>
        <v>14659</v>
      </c>
      <c r="BE231" s="31">
        <f>SUM(BE232:BE234)</f>
        <v>6896</v>
      </c>
      <c r="BF231" s="31">
        <f>SUM(BF232:BF234)</f>
        <v>7763</v>
      </c>
      <c r="BG231" s="31">
        <f>SUM(BG232:BG234)</f>
        <v>0</v>
      </c>
      <c r="BH231" s="31">
        <f t="shared" si="487"/>
        <v>60079</v>
      </c>
      <c r="BI231" s="31">
        <f>SUM(BI232:BI234)</f>
        <v>33311</v>
      </c>
      <c r="BJ231" s="31">
        <f>SUM(BJ232:BJ234)</f>
        <v>26768</v>
      </c>
      <c r="BK231" s="31">
        <f>SUM(BK232:BK234)</f>
        <v>0</v>
      </c>
      <c r="BL231" s="31">
        <f t="shared" ref="BL231" si="508">SUM(BM231:BO231)</f>
        <v>89701</v>
      </c>
      <c r="BM231" s="31">
        <f>BA231+BE231+BI231</f>
        <v>48068</v>
      </c>
      <c r="BN231" s="31">
        <f>BB231+BF231+BJ231</f>
        <v>41633</v>
      </c>
      <c r="BO231" s="31">
        <f>BC231+BG231+BK231</f>
        <v>0</v>
      </c>
      <c r="BP231" s="31">
        <f t="shared" si="488"/>
        <v>301436</v>
      </c>
      <c r="BQ231" s="31">
        <f t="shared" si="493"/>
        <v>165840</v>
      </c>
      <c r="BR231" s="31">
        <f t="shared" si="493"/>
        <v>135596</v>
      </c>
      <c r="BS231" s="31">
        <f t="shared" si="493"/>
        <v>0</v>
      </c>
    </row>
    <row r="232" spans="1:71" s="3" customFormat="1" ht="15.6" x14ac:dyDescent="0.3">
      <c r="A232" s="35"/>
      <c r="B232" s="36"/>
      <c r="C232" s="37" t="s">
        <v>200</v>
      </c>
      <c r="D232" s="31">
        <f>SUM(E232:G232)</f>
        <v>0</v>
      </c>
      <c r="E232" s="31">
        <v>0</v>
      </c>
      <c r="F232" s="58">
        <v>0</v>
      </c>
      <c r="G232" s="58">
        <v>0</v>
      </c>
      <c r="H232" s="31">
        <f>SUM(I232:K232)</f>
        <v>0</v>
      </c>
      <c r="I232" s="31">
        <v>0</v>
      </c>
      <c r="J232" s="58">
        <v>0</v>
      </c>
      <c r="K232" s="58">
        <v>0</v>
      </c>
      <c r="L232" s="31">
        <f>SUM(M232:O232)</f>
        <v>0</v>
      </c>
      <c r="M232" s="31">
        <v>0</v>
      </c>
      <c r="N232" s="58">
        <v>0</v>
      </c>
      <c r="O232" s="58">
        <v>0</v>
      </c>
      <c r="P232" s="31">
        <f>SUM(Q232:S232)</f>
        <v>0</v>
      </c>
      <c r="Q232" s="31">
        <f t="shared" ref="Q232:S236" si="509">+E232+I232+M232</f>
        <v>0</v>
      </c>
      <c r="R232" s="31">
        <f t="shared" si="509"/>
        <v>0</v>
      </c>
      <c r="S232" s="31">
        <f t="shared" si="509"/>
        <v>0</v>
      </c>
      <c r="T232" s="31">
        <f>SUM(U232:W232)</f>
        <v>0</v>
      </c>
      <c r="U232" s="31">
        <v>0</v>
      </c>
      <c r="V232" s="58">
        <v>0</v>
      </c>
      <c r="W232" s="58">
        <v>0</v>
      </c>
      <c r="X232" s="31">
        <f>SUM(Y232:AA232)</f>
        <v>0</v>
      </c>
      <c r="Y232" s="31">
        <v>0</v>
      </c>
      <c r="Z232" s="58">
        <v>0</v>
      </c>
      <c r="AA232" s="58">
        <v>0</v>
      </c>
      <c r="AB232" s="31">
        <f>SUM(AC232:AE232)</f>
        <v>0</v>
      </c>
      <c r="AC232" s="31">
        <v>0</v>
      </c>
      <c r="AD232" s="58">
        <v>0</v>
      </c>
      <c r="AE232" s="58">
        <v>0</v>
      </c>
      <c r="AF232" s="31">
        <f>SUM(AG232:AI232)</f>
        <v>0</v>
      </c>
      <c r="AG232" s="31">
        <f t="shared" ref="AG232:AI236" si="510">+U232+Y232+AC232</f>
        <v>0</v>
      </c>
      <c r="AH232" s="31">
        <f t="shared" si="510"/>
        <v>0</v>
      </c>
      <c r="AI232" s="31">
        <f t="shared" si="510"/>
        <v>0</v>
      </c>
      <c r="AJ232" s="31">
        <f>SUM(AK232:AM232)</f>
        <v>0</v>
      </c>
      <c r="AK232" s="31">
        <v>0</v>
      </c>
      <c r="AL232" s="58">
        <v>0</v>
      </c>
      <c r="AM232" s="58">
        <v>0</v>
      </c>
      <c r="AN232" s="31">
        <f>SUM(AO232:AQ232)</f>
        <v>0</v>
      </c>
      <c r="AO232" s="31">
        <v>0</v>
      </c>
      <c r="AP232" s="58">
        <v>0</v>
      </c>
      <c r="AQ232" s="58">
        <v>0</v>
      </c>
      <c r="AR232" s="31">
        <f>SUM(AS232:AU232)</f>
        <v>0</v>
      </c>
      <c r="AS232" s="31">
        <v>0</v>
      </c>
      <c r="AT232" s="58">
        <v>0</v>
      </c>
      <c r="AU232" s="58">
        <v>0</v>
      </c>
      <c r="AV232" s="31">
        <f>SUM(AW232:AY232)</f>
        <v>0</v>
      </c>
      <c r="AW232" s="31">
        <f t="shared" ref="AW232:AY236" si="511">+AK232+AO232+AS232</f>
        <v>0</v>
      </c>
      <c r="AX232" s="31">
        <f t="shared" si="511"/>
        <v>0</v>
      </c>
      <c r="AY232" s="31">
        <f t="shared" si="511"/>
        <v>0</v>
      </c>
      <c r="AZ232" s="31">
        <f>SUM(BA232:BC232)</f>
        <v>0</v>
      </c>
      <c r="BA232" s="31">
        <v>0</v>
      </c>
      <c r="BB232" s="58">
        <v>0</v>
      </c>
      <c r="BC232" s="58">
        <v>0</v>
      </c>
      <c r="BD232" s="31">
        <f>SUM(BE232:BG232)</f>
        <v>0</v>
      </c>
      <c r="BE232" s="31">
        <v>0</v>
      </c>
      <c r="BF232" s="58">
        <v>0</v>
      </c>
      <c r="BG232" s="58">
        <v>0</v>
      </c>
      <c r="BH232" s="31">
        <f>SUM(BI232:BK232)</f>
        <v>0</v>
      </c>
      <c r="BI232" s="31">
        <v>0</v>
      </c>
      <c r="BJ232" s="58">
        <v>0</v>
      </c>
      <c r="BK232" s="58">
        <v>0</v>
      </c>
      <c r="BL232" s="31">
        <f>SUM(BM232:BO232)</f>
        <v>0</v>
      </c>
      <c r="BM232" s="31">
        <f t="shared" ref="BM232:BO236" si="512">+BA232+BE232+BI232</f>
        <v>0</v>
      </c>
      <c r="BN232" s="31">
        <f t="shared" si="512"/>
        <v>0</v>
      </c>
      <c r="BO232" s="31">
        <f t="shared" si="512"/>
        <v>0</v>
      </c>
      <c r="BP232" s="31">
        <f>SUM(BQ232:BS232)</f>
        <v>0</v>
      </c>
      <c r="BQ232" s="31">
        <f t="shared" si="493"/>
        <v>0</v>
      </c>
      <c r="BR232" s="31">
        <f t="shared" si="493"/>
        <v>0</v>
      </c>
      <c r="BS232" s="31">
        <f t="shared" si="493"/>
        <v>0</v>
      </c>
    </row>
    <row r="233" spans="1:71" s="3" customFormat="1" ht="15.6" x14ac:dyDescent="0.3">
      <c r="A233" s="35"/>
      <c r="B233" s="36"/>
      <c r="C233" s="37" t="s">
        <v>201</v>
      </c>
      <c r="D233" s="31">
        <f>SUM(E233:G233)</f>
        <v>26104</v>
      </c>
      <c r="E233" s="31">
        <v>14617</v>
      </c>
      <c r="F233" s="58">
        <v>11487</v>
      </c>
      <c r="G233" s="58">
        <v>0</v>
      </c>
      <c r="H233" s="31">
        <f>SUM(I233:K233)</f>
        <v>11219</v>
      </c>
      <c r="I233" s="31">
        <v>6384</v>
      </c>
      <c r="J233" s="58">
        <v>4835</v>
      </c>
      <c r="K233" s="58">
        <v>0</v>
      </c>
      <c r="L233" s="31">
        <f>SUM(M233:O233)</f>
        <v>15903</v>
      </c>
      <c r="M233" s="31">
        <v>9613</v>
      </c>
      <c r="N233" s="58">
        <v>6290</v>
      </c>
      <c r="O233" s="58">
        <v>0</v>
      </c>
      <c r="P233" s="31">
        <f>SUM(Q233:S233)</f>
        <v>53226</v>
      </c>
      <c r="Q233" s="31">
        <f t="shared" si="509"/>
        <v>30614</v>
      </c>
      <c r="R233" s="31">
        <f t="shared" si="509"/>
        <v>22612</v>
      </c>
      <c r="S233" s="31">
        <f t="shared" si="509"/>
        <v>0</v>
      </c>
      <c r="T233" s="31">
        <f>SUM(U233:W233)</f>
        <v>34765</v>
      </c>
      <c r="U233" s="31">
        <v>21497</v>
      </c>
      <c r="V233" s="58">
        <v>13268</v>
      </c>
      <c r="W233" s="58">
        <v>0</v>
      </c>
      <c r="X233" s="31">
        <f>SUM(Y233:AA233)</f>
        <v>44324</v>
      </c>
      <c r="Y233" s="31">
        <v>23605</v>
      </c>
      <c r="Z233" s="58">
        <v>20719</v>
      </c>
      <c r="AA233" s="58">
        <v>0</v>
      </c>
      <c r="AB233" s="31">
        <f>SUM(AC233:AE233)</f>
        <v>25955</v>
      </c>
      <c r="AC233" s="31">
        <v>13372</v>
      </c>
      <c r="AD233" s="58">
        <v>12583</v>
      </c>
      <c r="AE233" s="58">
        <v>0</v>
      </c>
      <c r="AF233" s="31">
        <f>SUM(AG233:AI233)</f>
        <v>105044</v>
      </c>
      <c r="AG233" s="31">
        <f t="shared" si="510"/>
        <v>58474</v>
      </c>
      <c r="AH233" s="31">
        <f t="shared" si="510"/>
        <v>46570</v>
      </c>
      <c r="AI233" s="31">
        <f t="shared" si="510"/>
        <v>0</v>
      </c>
      <c r="AJ233" s="31">
        <f>SUM(AK233:AM233)</f>
        <v>17464</v>
      </c>
      <c r="AK233" s="31">
        <v>9565</v>
      </c>
      <c r="AL233" s="58">
        <v>7899</v>
      </c>
      <c r="AM233" s="58">
        <v>0</v>
      </c>
      <c r="AN233" s="31">
        <f>SUM(AO233:AQ233)</f>
        <v>19864</v>
      </c>
      <c r="AO233" s="31">
        <v>10764</v>
      </c>
      <c r="AP233" s="58">
        <v>9100</v>
      </c>
      <c r="AQ233" s="58">
        <v>0</v>
      </c>
      <c r="AR233" s="31">
        <f>SUM(AS233:AU233)</f>
        <v>16137</v>
      </c>
      <c r="AS233" s="31">
        <v>8355</v>
      </c>
      <c r="AT233" s="58">
        <v>7782</v>
      </c>
      <c r="AU233" s="58">
        <v>0</v>
      </c>
      <c r="AV233" s="31">
        <f>SUM(AW233:AY233)</f>
        <v>53465</v>
      </c>
      <c r="AW233" s="31">
        <f t="shared" si="511"/>
        <v>28684</v>
      </c>
      <c r="AX233" s="31">
        <f t="shared" si="511"/>
        <v>24781</v>
      </c>
      <c r="AY233" s="31">
        <f t="shared" si="511"/>
        <v>0</v>
      </c>
      <c r="AZ233" s="31">
        <f>SUM(BA233:BC233)</f>
        <v>14963</v>
      </c>
      <c r="BA233" s="31">
        <v>7861</v>
      </c>
      <c r="BB233" s="58">
        <v>7102</v>
      </c>
      <c r="BC233" s="58">
        <v>0</v>
      </c>
      <c r="BD233" s="31">
        <f>SUM(BE233:BG233)</f>
        <v>14659</v>
      </c>
      <c r="BE233" s="31">
        <v>6896</v>
      </c>
      <c r="BF233" s="58">
        <v>7763</v>
      </c>
      <c r="BG233" s="58">
        <v>0</v>
      </c>
      <c r="BH233" s="31">
        <f>SUM(BI233:BK233)</f>
        <v>60079</v>
      </c>
      <c r="BI233" s="31">
        <v>33311</v>
      </c>
      <c r="BJ233" s="58">
        <v>26768</v>
      </c>
      <c r="BK233" s="58">
        <v>0</v>
      </c>
      <c r="BL233" s="31">
        <f>SUM(BM233:BO233)</f>
        <v>89701</v>
      </c>
      <c r="BM233" s="31">
        <f t="shared" si="512"/>
        <v>48068</v>
      </c>
      <c r="BN233" s="31">
        <f t="shared" si="512"/>
        <v>41633</v>
      </c>
      <c r="BO233" s="31">
        <f t="shared" si="512"/>
        <v>0</v>
      </c>
      <c r="BP233" s="31">
        <f>SUM(BQ233:BS233)</f>
        <v>301436</v>
      </c>
      <c r="BQ233" s="31">
        <f t="shared" si="493"/>
        <v>165840</v>
      </c>
      <c r="BR233" s="31">
        <f t="shared" si="493"/>
        <v>135596</v>
      </c>
      <c r="BS233" s="31">
        <f t="shared" si="493"/>
        <v>0</v>
      </c>
    </row>
    <row r="234" spans="1:71" s="3" customFormat="1" ht="15.6" x14ac:dyDescent="0.3">
      <c r="A234" s="35"/>
      <c r="B234" s="36"/>
      <c r="C234" s="37" t="s">
        <v>202</v>
      </c>
      <c r="D234" s="31">
        <f>SUM(E234:G234)</f>
        <v>0</v>
      </c>
      <c r="E234" s="31">
        <v>0</v>
      </c>
      <c r="F234" s="58">
        <v>0</v>
      </c>
      <c r="G234" s="58">
        <v>0</v>
      </c>
      <c r="H234" s="31">
        <f>SUM(I234:K234)</f>
        <v>0</v>
      </c>
      <c r="I234" s="31">
        <v>0</v>
      </c>
      <c r="J234" s="58">
        <v>0</v>
      </c>
      <c r="K234" s="58">
        <v>0</v>
      </c>
      <c r="L234" s="31">
        <f>SUM(M234:O234)</f>
        <v>0</v>
      </c>
      <c r="M234" s="31">
        <v>0</v>
      </c>
      <c r="N234" s="58">
        <v>0</v>
      </c>
      <c r="O234" s="58">
        <v>0</v>
      </c>
      <c r="P234" s="31">
        <f>SUM(Q234:S234)</f>
        <v>0</v>
      </c>
      <c r="Q234" s="31">
        <f t="shared" si="509"/>
        <v>0</v>
      </c>
      <c r="R234" s="31">
        <f t="shared" si="509"/>
        <v>0</v>
      </c>
      <c r="S234" s="31">
        <f t="shared" si="509"/>
        <v>0</v>
      </c>
      <c r="T234" s="31">
        <f>SUM(U234:W234)</f>
        <v>0</v>
      </c>
      <c r="U234" s="31">
        <v>0</v>
      </c>
      <c r="V234" s="58">
        <v>0</v>
      </c>
      <c r="W234" s="58">
        <v>0</v>
      </c>
      <c r="X234" s="31">
        <f>SUM(Y234:AA234)</f>
        <v>0</v>
      </c>
      <c r="Y234" s="31">
        <v>0</v>
      </c>
      <c r="Z234" s="58">
        <v>0</v>
      </c>
      <c r="AA234" s="58">
        <v>0</v>
      </c>
      <c r="AB234" s="31">
        <f>SUM(AC234:AE234)</f>
        <v>0</v>
      </c>
      <c r="AC234" s="31">
        <v>0</v>
      </c>
      <c r="AD234" s="58">
        <v>0</v>
      </c>
      <c r="AE234" s="58">
        <v>0</v>
      </c>
      <c r="AF234" s="31">
        <f>SUM(AG234:AI234)</f>
        <v>0</v>
      </c>
      <c r="AG234" s="31">
        <f t="shared" si="510"/>
        <v>0</v>
      </c>
      <c r="AH234" s="31">
        <f t="shared" si="510"/>
        <v>0</v>
      </c>
      <c r="AI234" s="31">
        <f t="shared" si="510"/>
        <v>0</v>
      </c>
      <c r="AJ234" s="31">
        <f>SUM(AK234:AM234)</f>
        <v>0</v>
      </c>
      <c r="AK234" s="31">
        <v>0</v>
      </c>
      <c r="AL234" s="58">
        <v>0</v>
      </c>
      <c r="AM234" s="58">
        <v>0</v>
      </c>
      <c r="AN234" s="31">
        <f>SUM(AO234:AQ234)</f>
        <v>0</v>
      </c>
      <c r="AO234" s="31">
        <v>0</v>
      </c>
      <c r="AP234" s="58">
        <v>0</v>
      </c>
      <c r="AQ234" s="58">
        <v>0</v>
      </c>
      <c r="AR234" s="31">
        <f>SUM(AS234:AU234)</f>
        <v>0</v>
      </c>
      <c r="AS234" s="31">
        <v>0</v>
      </c>
      <c r="AT234" s="58">
        <v>0</v>
      </c>
      <c r="AU234" s="58">
        <v>0</v>
      </c>
      <c r="AV234" s="31">
        <f>SUM(AW234:AY234)</f>
        <v>0</v>
      </c>
      <c r="AW234" s="31">
        <f t="shared" si="511"/>
        <v>0</v>
      </c>
      <c r="AX234" s="31">
        <f t="shared" si="511"/>
        <v>0</v>
      </c>
      <c r="AY234" s="31">
        <f t="shared" si="511"/>
        <v>0</v>
      </c>
      <c r="AZ234" s="31">
        <f>SUM(BA234:BC234)</f>
        <v>0</v>
      </c>
      <c r="BA234" s="31">
        <v>0</v>
      </c>
      <c r="BB234" s="58">
        <v>0</v>
      </c>
      <c r="BC234" s="58">
        <v>0</v>
      </c>
      <c r="BD234" s="31">
        <f>SUM(BE234:BG234)</f>
        <v>0</v>
      </c>
      <c r="BE234" s="31">
        <v>0</v>
      </c>
      <c r="BF234" s="58">
        <v>0</v>
      </c>
      <c r="BG234" s="58">
        <v>0</v>
      </c>
      <c r="BH234" s="31">
        <f>SUM(BI234:BK234)</f>
        <v>0</v>
      </c>
      <c r="BI234" s="31">
        <v>0</v>
      </c>
      <c r="BJ234" s="58">
        <v>0</v>
      </c>
      <c r="BK234" s="58">
        <v>0</v>
      </c>
      <c r="BL234" s="31">
        <f>SUM(BM234:BO234)</f>
        <v>0</v>
      </c>
      <c r="BM234" s="31">
        <f t="shared" si="512"/>
        <v>0</v>
      </c>
      <c r="BN234" s="31">
        <f t="shared" si="512"/>
        <v>0</v>
      </c>
      <c r="BO234" s="31">
        <f t="shared" si="512"/>
        <v>0</v>
      </c>
      <c r="BP234" s="31">
        <f>SUM(BQ234:BS234)</f>
        <v>0</v>
      </c>
      <c r="BQ234" s="31">
        <f t="shared" si="493"/>
        <v>0</v>
      </c>
      <c r="BR234" s="31">
        <f t="shared" si="493"/>
        <v>0</v>
      </c>
      <c r="BS234" s="31">
        <f t="shared" si="493"/>
        <v>0</v>
      </c>
    </row>
    <row r="235" spans="1:71" s="3" customFormat="1" ht="15.6" x14ac:dyDescent="0.3">
      <c r="A235" s="35"/>
      <c r="B235" s="36"/>
      <c r="C235" s="34" t="s">
        <v>56</v>
      </c>
      <c r="D235" s="31">
        <f>SUM(E235:G235)</f>
        <v>53750</v>
      </c>
      <c r="E235" s="31">
        <v>27761</v>
      </c>
      <c r="F235" s="58">
        <v>25989</v>
      </c>
      <c r="G235" s="58">
        <v>0</v>
      </c>
      <c r="H235" s="31">
        <f>SUM(I235:K235)</f>
        <v>30773</v>
      </c>
      <c r="I235" s="31">
        <v>14315</v>
      </c>
      <c r="J235" s="58">
        <v>16458</v>
      </c>
      <c r="K235" s="58">
        <v>0</v>
      </c>
      <c r="L235" s="31">
        <f>SUM(M235:O235)</f>
        <v>35856</v>
      </c>
      <c r="M235" s="31">
        <v>16205</v>
      </c>
      <c r="N235" s="58">
        <v>19651</v>
      </c>
      <c r="O235" s="58">
        <v>0</v>
      </c>
      <c r="P235" s="31">
        <f>SUM(Q235:S235)</f>
        <v>120379</v>
      </c>
      <c r="Q235" s="31">
        <f t="shared" si="509"/>
        <v>58281</v>
      </c>
      <c r="R235" s="31">
        <f t="shared" si="509"/>
        <v>62098</v>
      </c>
      <c r="S235" s="31">
        <f t="shared" si="509"/>
        <v>0</v>
      </c>
      <c r="T235" s="31">
        <f>SUM(U235:W235)</f>
        <v>83785</v>
      </c>
      <c r="U235" s="31">
        <v>38438</v>
      </c>
      <c r="V235" s="58">
        <v>45347</v>
      </c>
      <c r="W235" s="58">
        <v>0</v>
      </c>
      <c r="X235" s="31">
        <f>SUM(Y235:AA235)</f>
        <v>122040</v>
      </c>
      <c r="Y235" s="31">
        <v>59147</v>
      </c>
      <c r="Z235" s="58">
        <v>62893</v>
      </c>
      <c r="AA235" s="58">
        <v>0</v>
      </c>
      <c r="AB235" s="31">
        <f>SUM(AC235:AE235)</f>
        <v>59673</v>
      </c>
      <c r="AC235" s="31">
        <v>26837</v>
      </c>
      <c r="AD235" s="58">
        <v>32836</v>
      </c>
      <c r="AE235" s="58">
        <v>0</v>
      </c>
      <c r="AF235" s="31">
        <f>SUM(AG235:AI235)</f>
        <v>265498</v>
      </c>
      <c r="AG235" s="31">
        <f t="shared" si="510"/>
        <v>124422</v>
      </c>
      <c r="AH235" s="31">
        <f t="shared" si="510"/>
        <v>141076</v>
      </c>
      <c r="AI235" s="31">
        <f t="shared" si="510"/>
        <v>0</v>
      </c>
      <c r="AJ235" s="31">
        <f>SUM(AK235:AM235)</f>
        <v>42692</v>
      </c>
      <c r="AK235" s="31">
        <v>18699</v>
      </c>
      <c r="AL235" s="58">
        <v>23993</v>
      </c>
      <c r="AM235" s="58">
        <v>0</v>
      </c>
      <c r="AN235" s="31">
        <f>SUM(AO235:AQ235)</f>
        <v>44943</v>
      </c>
      <c r="AO235" s="31">
        <v>20558</v>
      </c>
      <c r="AP235" s="58">
        <v>24385</v>
      </c>
      <c r="AQ235" s="58">
        <v>0</v>
      </c>
      <c r="AR235" s="31">
        <f>SUM(AS235:AU235)</f>
        <v>36574</v>
      </c>
      <c r="AS235" s="31">
        <v>18155</v>
      </c>
      <c r="AT235" s="58">
        <v>18419</v>
      </c>
      <c r="AU235" s="58">
        <v>0</v>
      </c>
      <c r="AV235" s="31">
        <f>SUM(AW235:AY235)</f>
        <v>124209</v>
      </c>
      <c r="AW235" s="31">
        <f t="shared" si="511"/>
        <v>57412</v>
      </c>
      <c r="AX235" s="31">
        <f t="shared" si="511"/>
        <v>66797</v>
      </c>
      <c r="AY235" s="31">
        <f t="shared" si="511"/>
        <v>0</v>
      </c>
      <c r="AZ235" s="31">
        <f>SUM(BA235:BC235)</f>
        <v>40831</v>
      </c>
      <c r="BA235" s="31">
        <v>20443</v>
      </c>
      <c r="BB235" s="58">
        <v>20388</v>
      </c>
      <c r="BC235" s="58">
        <v>0</v>
      </c>
      <c r="BD235" s="31">
        <f>SUM(BE235:BG235)</f>
        <v>36016</v>
      </c>
      <c r="BE235" s="31">
        <v>17572</v>
      </c>
      <c r="BF235" s="58">
        <v>18444</v>
      </c>
      <c r="BG235" s="58">
        <v>0</v>
      </c>
      <c r="BH235" s="31">
        <f>SUM(BI235:BK235)</f>
        <v>51453</v>
      </c>
      <c r="BI235" s="31">
        <v>23746</v>
      </c>
      <c r="BJ235" s="58">
        <v>27707</v>
      </c>
      <c r="BK235" s="58">
        <v>0</v>
      </c>
      <c r="BL235" s="31">
        <f>SUM(BM235:BO235)</f>
        <v>128300</v>
      </c>
      <c r="BM235" s="31">
        <f t="shared" si="512"/>
        <v>61761</v>
      </c>
      <c r="BN235" s="31">
        <f t="shared" si="512"/>
        <v>66539</v>
      </c>
      <c r="BO235" s="31">
        <f t="shared" si="512"/>
        <v>0</v>
      </c>
      <c r="BP235" s="31">
        <f>SUM(BQ235:BS235)</f>
        <v>638386</v>
      </c>
      <c r="BQ235" s="31">
        <f t="shared" si="493"/>
        <v>301876</v>
      </c>
      <c r="BR235" s="31">
        <f t="shared" si="493"/>
        <v>336510</v>
      </c>
      <c r="BS235" s="31">
        <f t="shared" si="493"/>
        <v>0</v>
      </c>
    </row>
    <row r="236" spans="1:71" s="3" customFormat="1" ht="15.6" x14ac:dyDescent="0.3">
      <c r="A236" s="35"/>
      <c r="B236" s="36"/>
      <c r="C236" s="34" t="s">
        <v>27</v>
      </c>
      <c r="D236" s="31">
        <f>SUM(E236:G236)</f>
        <v>220364</v>
      </c>
      <c r="E236" s="31">
        <v>139322</v>
      </c>
      <c r="F236" s="58">
        <v>81042</v>
      </c>
      <c r="G236" s="58">
        <v>0</v>
      </c>
      <c r="H236" s="31">
        <f>SUM(I236:K236)</f>
        <v>134349</v>
      </c>
      <c r="I236" s="31">
        <v>77993</v>
      </c>
      <c r="J236" s="58">
        <v>56356</v>
      </c>
      <c r="K236" s="58">
        <v>0</v>
      </c>
      <c r="L236" s="31">
        <f>SUM(M236:O236)</f>
        <v>166155</v>
      </c>
      <c r="M236" s="31">
        <v>99319</v>
      </c>
      <c r="N236" s="58">
        <v>66836</v>
      </c>
      <c r="O236" s="58">
        <v>0</v>
      </c>
      <c r="P236" s="31">
        <f>SUM(Q236:S236)</f>
        <v>520868</v>
      </c>
      <c r="Q236" s="31">
        <f t="shared" si="509"/>
        <v>316634</v>
      </c>
      <c r="R236" s="31">
        <f t="shared" si="509"/>
        <v>204234</v>
      </c>
      <c r="S236" s="31">
        <f t="shared" si="509"/>
        <v>0</v>
      </c>
      <c r="T236" s="31">
        <f>SUM(U236:W236)</f>
        <v>307518</v>
      </c>
      <c r="U236" s="31">
        <v>185935</v>
      </c>
      <c r="V236" s="58">
        <v>121583</v>
      </c>
      <c r="W236" s="58">
        <v>0</v>
      </c>
      <c r="X236" s="31">
        <f>SUM(Y236:AA236)</f>
        <v>484527</v>
      </c>
      <c r="Y236" s="31">
        <v>270044</v>
      </c>
      <c r="Z236" s="58">
        <v>214483</v>
      </c>
      <c r="AA236" s="58">
        <v>0</v>
      </c>
      <c r="AB236" s="31">
        <f>SUM(AC236:AE236)</f>
        <v>286637</v>
      </c>
      <c r="AC236" s="31">
        <v>132579</v>
      </c>
      <c r="AD236" s="58">
        <v>154058</v>
      </c>
      <c r="AE236" s="58">
        <v>0</v>
      </c>
      <c r="AF236" s="31">
        <f>SUM(AG236:AI236)</f>
        <v>1078682</v>
      </c>
      <c r="AG236" s="31">
        <f t="shared" si="510"/>
        <v>588558</v>
      </c>
      <c r="AH236" s="31">
        <f t="shared" si="510"/>
        <v>490124</v>
      </c>
      <c r="AI236" s="31">
        <f t="shared" si="510"/>
        <v>0</v>
      </c>
      <c r="AJ236" s="31">
        <f>SUM(AK236:AM236)</f>
        <v>185880</v>
      </c>
      <c r="AK236" s="31">
        <v>94437</v>
      </c>
      <c r="AL236" s="58">
        <v>91443</v>
      </c>
      <c r="AM236" s="58">
        <v>0</v>
      </c>
      <c r="AN236" s="31">
        <f>SUM(AO236:AQ236)</f>
        <v>185897</v>
      </c>
      <c r="AO236" s="31">
        <v>95714</v>
      </c>
      <c r="AP236" s="58">
        <v>90183</v>
      </c>
      <c r="AQ236" s="58">
        <v>0</v>
      </c>
      <c r="AR236" s="31">
        <f>SUM(AS236:AU236)</f>
        <v>162967</v>
      </c>
      <c r="AS236" s="31">
        <v>83563</v>
      </c>
      <c r="AT236" s="58">
        <v>79404</v>
      </c>
      <c r="AU236" s="58">
        <v>0</v>
      </c>
      <c r="AV236" s="31">
        <f>SUM(AW236:AY236)</f>
        <v>534744</v>
      </c>
      <c r="AW236" s="31">
        <f t="shared" si="511"/>
        <v>273714</v>
      </c>
      <c r="AX236" s="31">
        <f t="shared" si="511"/>
        <v>261030</v>
      </c>
      <c r="AY236" s="31">
        <f t="shared" si="511"/>
        <v>0</v>
      </c>
      <c r="AZ236" s="31">
        <f>SUM(BA236:BC236)</f>
        <v>140038</v>
      </c>
      <c r="BA236" s="31">
        <v>75102</v>
      </c>
      <c r="BB236" s="58">
        <v>64936</v>
      </c>
      <c r="BC236" s="58">
        <v>0</v>
      </c>
      <c r="BD236" s="31">
        <f>SUM(BE236:BG236)</f>
        <v>145866</v>
      </c>
      <c r="BE236" s="31">
        <v>72500</v>
      </c>
      <c r="BF236" s="58">
        <v>73366</v>
      </c>
      <c r="BG236" s="58">
        <v>0</v>
      </c>
      <c r="BH236" s="31">
        <f>SUM(BI236:BK236)</f>
        <v>203146</v>
      </c>
      <c r="BI236" s="31">
        <v>124361</v>
      </c>
      <c r="BJ236" s="58">
        <v>78785</v>
      </c>
      <c r="BK236" s="58">
        <v>0</v>
      </c>
      <c r="BL236" s="31">
        <f>SUM(BM236:BO236)</f>
        <v>489050</v>
      </c>
      <c r="BM236" s="31">
        <f t="shared" si="512"/>
        <v>271963</v>
      </c>
      <c r="BN236" s="31">
        <f t="shared" si="512"/>
        <v>217087</v>
      </c>
      <c r="BO236" s="31">
        <f t="shared" si="512"/>
        <v>0</v>
      </c>
      <c r="BP236" s="31">
        <f>SUM(BQ236:BS236)</f>
        <v>2623344</v>
      </c>
      <c r="BQ236" s="31">
        <f t="shared" si="493"/>
        <v>1450869</v>
      </c>
      <c r="BR236" s="31">
        <f t="shared" si="493"/>
        <v>1172475</v>
      </c>
      <c r="BS236" s="31">
        <f t="shared" si="493"/>
        <v>0</v>
      </c>
    </row>
    <row r="237" spans="1:71" s="3" customFormat="1" ht="15" customHeight="1" x14ac:dyDescent="0.3">
      <c r="A237" s="35"/>
      <c r="B237" s="36"/>
      <c r="C237" s="37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1:71" s="3" customFormat="1" ht="15" customHeight="1" x14ac:dyDescent="0.3">
      <c r="A238" s="32"/>
      <c r="B238" s="33" t="s">
        <v>203</v>
      </c>
      <c r="C238" s="34"/>
      <c r="D238" s="31">
        <f t="shared" ref="D238:D245" si="513">SUM(E238:G238)</f>
        <v>482794</v>
      </c>
      <c r="E238" s="31">
        <f>E239+E243+E244+E245+E248+E252+E253</f>
        <v>229452</v>
      </c>
      <c r="F238" s="31">
        <f>F239+F243+F244+F245+F248+F252+F253</f>
        <v>253342</v>
      </c>
      <c r="G238" s="31">
        <f>G239+G243+G244+G245+G248+G252+G253</f>
        <v>0</v>
      </c>
      <c r="H238" s="31">
        <f t="shared" ref="H238:H248" si="514">SUM(I238:K238)</f>
        <v>395637</v>
      </c>
      <c r="I238" s="31">
        <f>I239+I243+I244+I245+I248+I252+I253</f>
        <v>200391</v>
      </c>
      <c r="J238" s="31">
        <f>J239+J243+J244+J245+J248+J252+J253</f>
        <v>195246</v>
      </c>
      <c r="K238" s="31">
        <f>K239+K243+K244+K245+K248+K252+K253</f>
        <v>0</v>
      </c>
      <c r="L238" s="31">
        <f t="shared" ref="L238:L248" si="515">SUM(M238:O238)</f>
        <v>438015</v>
      </c>
      <c r="M238" s="31">
        <f>M239+M243+M244+M245+M248+M252+M253</f>
        <v>226025</v>
      </c>
      <c r="N238" s="31">
        <f>N239+N243+N244+N245+N248+N252+N253</f>
        <v>211990</v>
      </c>
      <c r="O238" s="31">
        <f>O239+O243+O244+O245+O248+O252+O253</f>
        <v>0</v>
      </c>
      <c r="P238" s="31">
        <f t="shared" ref="P238:P248" si="516">SUM(Q238:S238)</f>
        <v>1316446</v>
      </c>
      <c r="Q238" s="31">
        <f>Q239+Q243+Q244+Q245+Q248+Q252+Q253</f>
        <v>655868</v>
      </c>
      <c r="R238" s="31">
        <f>R239+R243+R244+R245+R248+R252+R253</f>
        <v>660578</v>
      </c>
      <c r="S238" s="31">
        <f>S239+S243+S244+S245+S248+S252+S253</f>
        <v>0</v>
      </c>
      <c r="T238" s="31">
        <f t="shared" ref="T238:T248" si="517">SUM(U238:W238)</f>
        <v>631961</v>
      </c>
      <c r="U238" s="31">
        <f>U239+U243+U244+U245+U248+U252+U253</f>
        <v>329343</v>
      </c>
      <c r="V238" s="31">
        <f>V239+V243+V244+V245+V248+V252+V253</f>
        <v>302618</v>
      </c>
      <c r="W238" s="31">
        <f>W239+W243+W244+W245+W248+W252+W253</f>
        <v>0</v>
      </c>
      <c r="X238" s="31">
        <f t="shared" ref="X238:X248" si="518">SUM(Y238:AA238)</f>
        <v>655905</v>
      </c>
      <c r="Y238" s="31">
        <f>Y239+Y243+Y244+Y245+Y248+Y252+Y253</f>
        <v>339838</v>
      </c>
      <c r="Z238" s="31">
        <f>Z239+Z243+Z244+Z245+Z248+Z252+Z253</f>
        <v>316067</v>
      </c>
      <c r="AA238" s="31">
        <f>AA239+AA243+AA244+AA245+AA248+AA252+AA253</f>
        <v>0</v>
      </c>
      <c r="AB238" s="31">
        <f t="shared" ref="AB238:AB248" si="519">SUM(AC238:AE238)</f>
        <v>470723</v>
      </c>
      <c r="AC238" s="31">
        <f>AC239+AC243+AC244+AC245+AC248+AC252+AC253</f>
        <v>241259</v>
      </c>
      <c r="AD238" s="31">
        <f>AD239+AD243+AD244+AD245+AD248+AD252+AD253</f>
        <v>229464</v>
      </c>
      <c r="AE238" s="31">
        <f>AE239+AE243+AE244+AE245+AE248+AE252+AE253</f>
        <v>0</v>
      </c>
      <c r="AF238" s="31">
        <f t="shared" si="495"/>
        <v>1758589</v>
      </c>
      <c r="AG238" s="31">
        <f>AG239+AG243+AG244+AG245+AG248+AG252+AG253</f>
        <v>910440</v>
      </c>
      <c r="AH238" s="31">
        <f>AH239+AH243+AH244+AH245+AH248+AH252+AH253</f>
        <v>848149</v>
      </c>
      <c r="AI238" s="31">
        <f>AI239+AI243+AI244+AI245+AI248+AI252+AI253</f>
        <v>0</v>
      </c>
      <c r="AJ238" s="31">
        <f t="shared" ref="AJ238:AJ248" si="520">SUM(AK238:AM238)</f>
        <v>403853</v>
      </c>
      <c r="AK238" s="31">
        <f>AK239+AK243+AK244+AK245+AK248+AK252+AK253</f>
        <v>207938</v>
      </c>
      <c r="AL238" s="31">
        <f>AL239+AL243+AL244+AL245+AL248+AL252+AL253</f>
        <v>195915</v>
      </c>
      <c r="AM238" s="31">
        <f>AM239+AM243+AM244+AM245+AM248+AM252+AM253</f>
        <v>0</v>
      </c>
      <c r="AN238" s="31">
        <f t="shared" ref="AN238:AN248" si="521">SUM(AO238:AQ238)</f>
        <v>378612</v>
      </c>
      <c r="AO238" s="31">
        <f>AO239+AO243+AO244+AO245+AO248+AO252+AO253</f>
        <v>199149</v>
      </c>
      <c r="AP238" s="31">
        <f>AP239+AP243+AP244+AP245+AP248+AP252+AP253</f>
        <v>179463</v>
      </c>
      <c r="AQ238" s="31">
        <f>AQ239+AQ243+AQ244+AQ245+AQ248+AQ252+AQ253</f>
        <v>0</v>
      </c>
      <c r="AR238" s="31">
        <f t="shared" ref="AR238:AR248" si="522">SUM(AS238:AU238)</f>
        <v>395355</v>
      </c>
      <c r="AS238" s="31">
        <f>AS239+AS243+AS244+AS245+AS248+AS252+AS253</f>
        <v>207230</v>
      </c>
      <c r="AT238" s="31">
        <f>AT239+AT243+AT244+AT245+AT248+AT252+AT253</f>
        <v>188125</v>
      </c>
      <c r="AU238" s="31">
        <f>AU239+AU243+AU244+AU245+AU248+AU252+AU253</f>
        <v>0</v>
      </c>
      <c r="AV238" s="31">
        <f t="shared" si="496"/>
        <v>1177820</v>
      </c>
      <c r="AW238" s="31">
        <f>AW239+AW243+AW244+AW245+AW248+AW252+AW253</f>
        <v>614317</v>
      </c>
      <c r="AX238" s="31">
        <f>AX239+AX243+AX244+AX245+AX248+AX252+AX253</f>
        <v>563503</v>
      </c>
      <c r="AY238" s="31">
        <f>AY239+AY243+AY244+AY245+AY248+AY252+AY253</f>
        <v>0</v>
      </c>
      <c r="AZ238" s="31">
        <f t="shared" ref="AZ238:AZ248" si="523">SUM(BA238:BC238)</f>
        <v>466275</v>
      </c>
      <c r="BA238" s="31">
        <f>BA239+BA243+BA244+BA245+BA248+BA252+BA253</f>
        <v>251627</v>
      </c>
      <c r="BB238" s="31">
        <f>BB239+BB243+BB244+BB245+BB248+BB252+BB253</f>
        <v>214648</v>
      </c>
      <c r="BC238" s="31">
        <f>BC239+BC243+BC244+BC245+BC248+BC252+BC253</f>
        <v>0</v>
      </c>
      <c r="BD238" s="31">
        <f t="shared" ref="BD238:BD248" si="524">SUM(BE238:BG238)</f>
        <v>422363</v>
      </c>
      <c r="BE238" s="31">
        <f>BE239+BE243+BE244+BE245+BE248+BE252+BE253</f>
        <v>220266</v>
      </c>
      <c r="BF238" s="31">
        <f>BF239+BF243+BF244+BF245+BF248+BF252+BF253</f>
        <v>202097</v>
      </c>
      <c r="BG238" s="31">
        <f>BG239+BG243+BG244+BG245+BG248+BG252+BG253</f>
        <v>0</v>
      </c>
      <c r="BH238" s="31">
        <f t="shared" ref="BH238:BH248" si="525">SUM(BI238:BK238)</f>
        <v>517879</v>
      </c>
      <c r="BI238" s="31">
        <f>BI239+BI243+BI244+BI245+BI248+BI252+BI253</f>
        <v>285646</v>
      </c>
      <c r="BJ238" s="31">
        <f>BJ239+BJ243+BJ244+BJ245+BJ248+BJ252+BJ253</f>
        <v>232233</v>
      </c>
      <c r="BK238" s="31">
        <f>BK239+BK243+BK244+BK245+BK248+BK252+BK253</f>
        <v>0</v>
      </c>
      <c r="BL238" s="31">
        <f t="shared" si="497"/>
        <v>1406517</v>
      </c>
      <c r="BM238" s="31">
        <f>BM239+BM243+BM244+BM245+BM248+BM252+BM253</f>
        <v>757539</v>
      </c>
      <c r="BN238" s="31">
        <f>BN239+BN243+BN244+BN245+BN248+BN252+BN253</f>
        <v>648978</v>
      </c>
      <c r="BO238" s="31">
        <f>BO239+BO243+BO244+BO245+BO248+BO252+BO253</f>
        <v>0</v>
      </c>
      <c r="BP238" s="31">
        <f t="shared" ref="BP238:BP248" si="526">SUM(BQ238:BS238)</f>
        <v>5659372</v>
      </c>
      <c r="BQ238" s="31">
        <f>BQ239+BQ243+BQ244+BQ245+BQ248+BQ252+BQ253</f>
        <v>2938164</v>
      </c>
      <c r="BR238" s="31">
        <f>BR239+BR243+BR244+BR245+BR248+BR252+BR253</f>
        <v>2721208</v>
      </c>
      <c r="BS238" s="31">
        <f>BS239+BS243+BS244+BS245+BS248+BS252+BS253</f>
        <v>0</v>
      </c>
    </row>
    <row r="239" spans="1:71" s="3" customFormat="1" ht="15" customHeight="1" x14ac:dyDescent="0.3">
      <c r="A239" s="35"/>
      <c r="B239" s="33"/>
      <c r="C239" s="34" t="s">
        <v>204</v>
      </c>
      <c r="D239" s="31">
        <f t="shared" si="513"/>
        <v>19298</v>
      </c>
      <c r="E239" s="31">
        <f>SUM(E240:E242)</f>
        <v>11021</v>
      </c>
      <c r="F239" s="31">
        <f>SUM(F240:F242)</f>
        <v>8277</v>
      </c>
      <c r="G239" s="31">
        <f>SUM(G240:G242)</f>
        <v>0</v>
      </c>
      <c r="H239" s="31">
        <f t="shared" si="514"/>
        <v>17785</v>
      </c>
      <c r="I239" s="31">
        <f>SUM(I240:I242)</f>
        <v>10021</v>
      </c>
      <c r="J239" s="31">
        <f>SUM(J240:J242)</f>
        <v>7764</v>
      </c>
      <c r="K239" s="31">
        <f>SUM(K240:K242)</f>
        <v>0</v>
      </c>
      <c r="L239" s="31">
        <f t="shared" si="515"/>
        <v>17532</v>
      </c>
      <c r="M239" s="31">
        <f>SUM(M240:M242)</f>
        <v>10224</v>
      </c>
      <c r="N239" s="31">
        <f>SUM(N240:N242)</f>
        <v>7308</v>
      </c>
      <c r="O239" s="31">
        <f>SUM(O240:O242)</f>
        <v>0</v>
      </c>
      <c r="P239" s="31">
        <f t="shared" si="516"/>
        <v>54615</v>
      </c>
      <c r="Q239" s="31">
        <f>SUM(Q240:Q242)</f>
        <v>31266</v>
      </c>
      <c r="R239" s="31">
        <f>SUM(R240:R242)</f>
        <v>23349</v>
      </c>
      <c r="S239" s="31">
        <f>SUM(S240:S242)</f>
        <v>0</v>
      </c>
      <c r="T239" s="31">
        <f t="shared" si="517"/>
        <v>21587</v>
      </c>
      <c r="U239" s="31">
        <f>SUM(U240:U242)</f>
        <v>12051</v>
      </c>
      <c r="V239" s="31">
        <f>SUM(V240:V242)</f>
        <v>9536</v>
      </c>
      <c r="W239" s="31">
        <f>SUM(W240:W242)</f>
        <v>0</v>
      </c>
      <c r="X239" s="31">
        <f t="shared" si="518"/>
        <v>21449</v>
      </c>
      <c r="Y239" s="31">
        <f>SUM(Y240:Y242)</f>
        <v>12819</v>
      </c>
      <c r="Z239" s="31">
        <f>SUM(Z240:Z242)</f>
        <v>8630</v>
      </c>
      <c r="AA239" s="31">
        <f>SUM(AA240:AA242)</f>
        <v>0</v>
      </c>
      <c r="AB239" s="31">
        <f t="shared" si="519"/>
        <v>17717</v>
      </c>
      <c r="AC239" s="31">
        <f>SUM(AC240:AC242)</f>
        <v>10639</v>
      </c>
      <c r="AD239" s="31">
        <f>SUM(AD240:AD242)</f>
        <v>7078</v>
      </c>
      <c r="AE239" s="31">
        <f>SUM(AE240:AE242)</f>
        <v>0</v>
      </c>
      <c r="AF239" s="31">
        <f t="shared" si="495"/>
        <v>60753</v>
      </c>
      <c r="AG239" s="31">
        <f>SUM(AG240:AG242)</f>
        <v>35509</v>
      </c>
      <c r="AH239" s="31">
        <f>SUM(AH240:AH242)</f>
        <v>25244</v>
      </c>
      <c r="AI239" s="31">
        <f>SUM(AI240:AI242)</f>
        <v>0</v>
      </c>
      <c r="AJ239" s="31">
        <f t="shared" si="520"/>
        <v>16843</v>
      </c>
      <c r="AK239" s="31">
        <f>SUM(AK240:AK242)</f>
        <v>10248</v>
      </c>
      <c r="AL239" s="31">
        <f>SUM(AL240:AL242)</f>
        <v>6595</v>
      </c>
      <c r="AM239" s="31">
        <f>SUM(AM240:AM242)</f>
        <v>0</v>
      </c>
      <c r="AN239" s="31">
        <f t="shared" si="521"/>
        <v>20246</v>
      </c>
      <c r="AO239" s="31">
        <f>SUM(AO240:AO242)</f>
        <v>12299</v>
      </c>
      <c r="AP239" s="31">
        <f>SUM(AP240:AP242)</f>
        <v>7947</v>
      </c>
      <c r="AQ239" s="31">
        <f>SUM(AQ240:AQ242)</f>
        <v>0</v>
      </c>
      <c r="AR239" s="31">
        <f t="shared" si="522"/>
        <v>15228</v>
      </c>
      <c r="AS239" s="31">
        <f>SUM(AS240:AS242)</f>
        <v>9255</v>
      </c>
      <c r="AT239" s="31">
        <f>SUM(AT240:AT242)</f>
        <v>5973</v>
      </c>
      <c r="AU239" s="31">
        <f>SUM(AU240:AU242)</f>
        <v>0</v>
      </c>
      <c r="AV239" s="31">
        <f t="shared" si="496"/>
        <v>52317</v>
      </c>
      <c r="AW239" s="31">
        <f>SUM(AW240:AW242)</f>
        <v>31802</v>
      </c>
      <c r="AX239" s="31">
        <f>SUM(AX240:AX242)</f>
        <v>20515</v>
      </c>
      <c r="AY239" s="31">
        <f>SUM(AY240:AY242)</f>
        <v>0</v>
      </c>
      <c r="AZ239" s="31">
        <f t="shared" si="523"/>
        <v>18948</v>
      </c>
      <c r="BA239" s="31">
        <f>SUM(BA240:BA242)</f>
        <v>11582</v>
      </c>
      <c r="BB239" s="31">
        <f>SUM(BB240:BB242)</f>
        <v>7366</v>
      </c>
      <c r="BC239" s="31">
        <f>SUM(BC240:BC242)</f>
        <v>0</v>
      </c>
      <c r="BD239" s="31">
        <f t="shared" si="524"/>
        <v>18612</v>
      </c>
      <c r="BE239" s="31">
        <f>SUM(BE240:BE242)</f>
        <v>11069</v>
      </c>
      <c r="BF239" s="31">
        <f>SUM(BF240:BF242)</f>
        <v>7543</v>
      </c>
      <c r="BG239" s="31">
        <f>SUM(BG240:BG242)</f>
        <v>0</v>
      </c>
      <c r="BH239" s="31">
        <f t="shared" si="525"/>
        <v>14253</v>
      </c>
      <c r="BI239" s="31">
        <f>SUM(BI240:BI242)</f>
        <v>8452</v>
      </c>
      <c r="BJ239" s="31">
        <f>SUM(BJ240:BJ242)</f>
        <v>5801</v>
      </c>
      <c r="BK239" s="31">
        <f>SUM(BK240:BK242)</f>
        <v>0</v>
      </c>
      <c r="BL239" s="31">
        <f t="shared" si="497"/>
        <v>51813</v>
      </c>
      <c r="BM239" s="31">
        <f>SUM(BM240:BM242)</f>
        <v>31103</v>
      </c>
      <c r="BN239" s="31">
        <f>SUM(BN240:BN242)</f>
        <v>20710</v>
      </c>
      <c r="BO239" s="31">
        <f>SUM(BO240:BO242)</f>
        <v>0</v>
      </c>
      <c r="BP239" s="31">
        <f t="shared" si="526"/>
        <v>219498</v>
      </c>
      <c r="BQ239" s="31">
        <f>SUM(BQ240:BQ242)</f>
        <v>129680</v>
      </c>
      <c r="BR239" s="31">
        <f>SUM(BR240:BR242)</f>
        <v>89818</v>
      </c>
      <c r="BS239" s="31">
        <f>SUM(BS240:BS242)</f>
        <v>0</v>
      </c>
    </row>
    <row r="240" spans="1:71" s="3" customFormat="1" ht="15" customHeight="1" x14ac:dyDescent="0.3">
      <c r="A240" s="35"/>
      <c r="B240" s="33"/>
      <c r="C240" s="37" t="s">
        <v>205</v>
      </c>
      <c r="D240" s="31">
        <f>SUM(E240:G240)</f>
        <v>0</v>
      </c>
      <c r="E240" s="31">
        <v>0</v>
      </c>
      <c r="F240" s="58">
        <v>0</v>
      </c>
      <c r="G240" s="58">
        <v>0</v>
      </c>
      <c r="H240" s="31">
        <f>SUM(I240:K240)</f>
        <v>0</v>
      </c>
      <c r="I240" s="31">
        <v>0</v>
      </c>
      <c r="J240" s="58">
        <v>0</v>
      </c>
      <c r="K240" s="58">
        <v>0</v>
      </c>
      <c r="L240" s="31">
        <f>SUM(M240:O240)</f>
        <v>0</v>
      </c>
      <c r="M240" s="31">
        <v>0</v>
      </c>
      <c r="N240" s="58">
        <v>0</v>
      </c>
      <c r="O240" s="58">
        <v>0</v>
      </c>
      <c r="P240" s="31">
        <f>SUM(Q240:S240)</f>
        <v>0</v>
      </c>
      <c r="Q240" s="31">
        <f t="shared" ref="Q240:S244" si="527">+E240+I240+M240</f>
        <v>0</v>
      </c>
      <c r="R240" s="31">
        <f t="shared" si="527"/>
        <v>0</v>
      </c>
      <c r="S240" s="31">
        <f t="shared" si="527"/>
        <v>0</v>
      </c>
      <c r="T240" s="31">
        <f>SUM(U240:W240)</f>
        <v>0</v>
      </c>
      <c r="U240" s="31">
        <v>0</v>
      </c>
      <c r="V240" s="58">
        <v>0</v>
      </c>
      <c r="W240" s="58">
        <v>0</v>
      </c>
      <c r="X240" s="31">
        <f>SUM(Y240:AA240)</f>
        <v>0</v>
      </c>
      <c r="Y240" s="31">
        <v>0</v>
      </c>
      <c r="Z240" s="58">
        <v>0</v>
      </c>
      <c r="AA240" s="58">
        <v>0</v>
      </c>
      <c r="AB240" s="31">
        <f>SUM(AC240:AE240)</f>
        <v>0</v>
      </c>
      <c r="AC240" s="31">
        <v>0</v>
      </c>
      <c r="AD240" s="58">
        <v>0</v>
      </c>
      <c r="AE240" s="58">
        <v>0</v>
      </c>
      <c r="AF240" s="31">
        <f>SUM(AG240:AI240)</f>
        <v>0</v>
      </c>
      <c r="AG240" s="31">
        <f t="shared" ref="AG240:AI244" si="528">+U240+Y240+AC240</f>
        <v>0</v>
      </c>
      <c r="AH240" s="31">
        <f t="shared" si="528"/>
        <v>0</v>
      </c>
      <c r="AI240" s="31">
        <f t="shared" si="528"/>
        <v>0</v>
      </c>
      <c r="AJ240" s="31">
        <f>SUM(AK240:AM240)</f>
        <v>0</v>
      </c>
      <c r="AK240" s="31">
        <v>0</v>
      </c>
      <c r="AL240" s="58">
        <v>0</v>
      </c>
      <c r="AM240" s="58">
        <v>0</v>
      </c>
      <c r="AN240" s="31">
        <f>SUM(AO240:AQ240)</f>
        <v>0</v>
      </c>
      <c r="AO240" s="31">
        <v>0</v>
      </c>
      <c r="AP240" s="58">
        <v>0</v>
      </c>
      <c r="AQ240" s="58">
        <v>0</v>
      </c>
      <c r="AR240" s="31">
        <f>SUM(AS240:AU240)</f>
        <v>0</v>
      </c>
      <c r="AS240" s="31">
        <v>0</v>
      </c>
      <c r="AT240" s="58">
        <v>0</v>
      </c>
      <c r="AU240" s="58">
        <v>0</v>
      </c>
      <c r="AV240" s="31">
        <f>SUM(AW240:AY240)</f>
        <v>0</v>
      </c>
      <c r="AW240" s="31">
        <f t="shared" ref="AW240:AY244" si="529">+AK240+AO240+AS240</f>
        <v>0</v>
      </c>
      <c r="AX240" s="31">
        <f t="shared" si="529"/>
        <v>0</v>
      </c>
      <c r="AY240" s="31">
        <f t="shared" si="529"/>
        <v>0</v>
      </c>
      <c r="AZ240" s="31">
        <f>SUM(BA240:BC240)</f>
        <v>0</v>
      </c>
      <c r="BA240" s="31">
        <v>0</v>
      </c>
      <c r="BB240" s="58">
        <v>0</v>
      </c>
      <c r="BC240" s="58">
        <v>0</v>
      </c>
      <c r="BD240" s="31">
        <f>SUM(BE240:BG240)</f>
        <v>0</v>
      </c>
      <c r="BE240" s="31">
        <v>0</v>
      </c>
      <c r="BF240" s="58">
        <v>0</v>
      </c>
      <c r="BG240" s="58">
        <v>0</v>
      </c>
      <c r="BH240" s="31">
        <f>SUM(BI240:BK240)</f>
        <v>0</v>
      </c>
      <c r="BI240" s="31">
        <v>0</v>
      </c>
      <c r="BJ240" s="58">
        <v>0</v>
      </c>
      <c r="BK240" s="58">
        <v>0</v>
      </c>
      <c r="BL240" s="31">
        <f>SUM(BM240:BO240)</f>
        <v>0</v>
      </c>
      <c r="BM240" s="31">
        <f t="shared" ref="BM240:BO244" si="530">+BA240+BE240+BI240</f>
        <v>0</v>
      </c>
      <c r="BN240" s="31">
        <f t="shared" si="530"/>
        <v>0</v>
      </c>
      <c r="BO240" s="31">
        <f t="shared" si="530"/>
        <v>0</v>
      </c>
      <c r="BP240" s="31">
        <f>SUM(BQ240:BS240)</f>
        <v>0</v>
      </c>
      <c r="BQ240" s="31">
        <f t="shared" ref="BQ240:BS244" si="531">+Q240+AG240+AW240+BM240</f>
        <v>0</v>
      </c>
      <c r="BR240" s="31">
        <f t="shared" si="531"/>
        <v>0</v>
      </c>
      <c r="BS240" s="31">
        <f t="shared" si="531"/>
        <v>0</v>
      </c>
    </row>
    <row r="241" spans="1:71" s="3" customFormat="1" ht="15" customHeight="1" x14ac:dyDescent="0.3">
      <c r="A241" s="35"/>
      <c r="B241" s="33"/>
      <c r="C241" s="37" t="s">
        <v>206</v>
      </c>
      <c r="D241" s="31">
        <f>SUM(E241:G241)</f>
        <v>19298</v>
      </c>
      <c r="E241" s="31">
        <v>11021</v>
      </c>
      <c r="F241" s="58">
        <v>8277</v>
      </c>
      <c r="G241" s="58">
        <v>0</v>
      </c>
      <c r="H241" s="31">
        <f>SUM(I241:K241)</f>
        <v>17785</v>
      </c>
      <c r="I241" s="31">
        <v>10021</v>
      </c>
      <c r="J241" s="58">
        <v>7764</v>
      </c>
      <c r="K241" s="58">
        <v>0</v>
      </c>
      <c r="L241" s="31">
        <f>SUM(M241:O241)</f>
        <v>17532</v>
      </c>
      <c r="M241" s="31">
        <v>10224</v>
      </c>
      <c r="N241" s="58">
        <v>7308</v>
      </c>
      <c r="O241" s="58">
        <v>0</v>
      </c>
      <c r="P241" s="31">
        <f>SUM(Q241:S241)</f>
        <v>54615</v>
      </c>
      <c r="Q241" s="31">
        <f t="shared" si="527"/>
        <v>31266</v>
      </c>
      <c r="R241" s="31">
        <f t="shared" si="527"/>
        <v>23349</v>
      </c>
      <c r="S241" s="31">
        <f t="shared" si="527"/>
        <v>0</v>
      </c>
      <c r="T241" s="31">
        <f>SUM(U241:W241)</f>
        <v>21587</v>
      </c>
      <c r="U241" s="31">
        <v>12051</v>
      </c>
      <c r="V241" s="58">
        <v>9536</v>
      </c>
      <c r="W241" s="58">
        <v>0</v>
      </c>
      <c r="X241" s="31">
        <f>SUM(Y241:AA241)</f>
        <v>21449</v>
      </c>
      <c r="Y241" s="31">
        <v>12819</v>
      </c>
      <c r="Z241" s="58">
        <v>8630</v>
      </c>
      <c r="AA241" s="58">
        <v>0</v>
      </c>
      <c r="AB241" s="31">
        <f>SUM(AC241:AE241)</f>
        <v>17717</v>
      </c>
      <c r="AC241" s="31">
        <v>10639</v>
      </c>
      <c r="AD241" s="58">
        <v>7078</v>
      </c>
      <c r="AE241" s="58">
        <v>0</v>
      </c>
      <c r="AF241" s="31">
        <f>SUM(AG241:AI241)</f>
        <v>60753</v>
      </c>
      <c r="AG241" s="31">
        <f t="shared" si="528"/>
        <v>35509</v>
      </c>
      <c r="AH241" s="31">
        <f t="shared" si="528"/>
        <v>25244</v>
      </c>
      <c r="AI241" s="31">
        <f t="shared" si="528"/>
        <v>0</v>
      </c>
      <c r="AJ241" s="31">
        <f>SUM(AK241:AM241)</f>
        <v>16843</v>
      </c>
      <c r="AK241" s="31">
        <v>10248</v>
      </c>
      <c r="AL241" s="58">
        <v>6595</v>
      </c>
      <c r="AM241" s="58">
        <v>0</v>
      </c>
      <c r="AN241" s="31">
        <f>SUM(AO241:AQ241)</f>
        <v>20246</v>
      </c>
      <c r="AO241" s="31">
        <v>12299</v>
      </c>
      <c r="AP241" s="58">
        <v>7947</v>
      </c>
      <c r="AQ241" s="58">
        <v>0</v>
      </c>
      <c r="AR241" s="31">
        <f>SUM(AS241:AU241)</f>
        <v>15228</v>
      </c>
      <c r="AS241" s="31">
        <v>9255</v>
      </c>
      <c r="AT241" s="58">
        <v>5973</v>
      </c>
      <c r="AU241" s="58">
        <v>0</v>
      </c>
      <c r="AV241" s="31">
        <f>SUM(AW241:AY241)</f>
        <v>52317</v>
      </c>
      <c r="AW241" s="31">
        <f t="shared" si="529"/>
        <v>31802</v>
      </c>
      <c r="AX241" s="31">
        <f t="shared" si="529"/>
        <v>20515</v>
      </c>
      <c r="AY241" s="31">
        <f t="shared" si="529"/>
        <v>0</v>
      </c>
      <c r="AZ241" s="31">
        <f>SUM(BA241:BC241)</f>
        <v>18948</v>
      </c>
      <c r="BA241" s="31">
        <v>11582</v>
      </c>
      <c r="BB241" s="58">
        <v>7366</v>
      </c>
      <c r="BC241" s="58">
        <v>0</v>
      </c>
      <c r="BD241" s="31">
        <f>SUM(BE241:BG241)</f>
        <v>18612</v>
      </c>
      <c r="BE241" s="31">
        <v>11069</v>
      </c>
      <c r="BF241" s="58">
        <v>7543</v>
      </c>
      <c r="BG241" s="58">
        <v>0</v>
      </c>
      <c r="BH241" s="31">
        <f>SUM(BI241:BK241)</f>
        <v>14253</v>
      </c>
      <c r="BI241" s="31">
        <v>8452</v>
      </c>
      <c r="BJ241" s="58">
        <v>5801</v>
      </c>
      <c r="BK241" s="58">
        <v>0</v>
      </c>
      <c r="BL241" s="31">
        <f>SUM(BM241:BO241)</f>
        <v>51813</v>
      </c>
      <c r="BM241" s="31">
        <f t="shared" si="530"/>
        <v>31103</v>
      </c>
      <c r="BN241" s="31">
        <f t="shared" si="530"/>
        <v>20710</v>
      </c>
      <c r="BO241" s="31">
        <f t="shared" si="530"/>
        <v>0</v>
      </c>
      <c r="BP241" s="31">
        <f>SUM(BQ241:BS241)</f>
        <v>219498</v>
      </c>
      <c r="BQ241" s="31">
        <f t="shared" si="531"/>
        <v>129680</v>
      </c>
      <c r="BR241" s="31">
        <f t="shared" si="531"/>
        <v>89818</v>
      </c>
      <c r="BS241" s="31">
        <f t="shared" si="531"/>
        <v>0</v>
      </c>
    </row>
    <row r="242" spans="1:71" s="3" customFormat="1" ht="15" customHeight="1" x14ac:dyDescent="0.3">
      <c r="A242" s="35"/>
      <c r="B242" s="33"/>
      <c r="C242" s="37" t="s">
        <v>207</v>
      </c>
      <c r="D242" s="31">
        <f>SUM(E242:G242)</f>
        <v>0</v>
      </c>
      <c r="E242" s="31">
        <v>0</v>
      </c>
      <c r="F242" s="58">
        <v>0</v>
      </c>
      <c r="G242" s="58">
        <v>0</v>
      </c>
      <c r="H242" s="31">
        <f>SUM(I242:K242)</f>
        <v>0</v>
      </c>
      <c r="I242" s="31">
        <v>0</v>
      </c>
      <c r="J242" s="58">
        <v>0</v>
      </c>
      <c r="K242" s="58">
        <v>0</v>
      </c>
      <c r="L242" s="31">
        <f>SUM(M242:O242)</f>
        <v>0</v>
      </c>
      <c r="M242" s="31">
        <v>0</v>
      </c>
      <c r="N242" s="58">
        <v>0</v>
      </c>
      <c r="O242" s="58">
        <v>0</v>
      </c>
      <c r="P242" s="31">
        <f>SUM(Q242:S242)</f>
        <v>0</v>
      </c>
      <c r="Q242" s="31">
        <f t="shared" si="527"/>
        <v>0</v>
      </c>
      <c r="R242" s="31">
        <f t="shared" si="527"/>
        <v>0</v>
      </c>
      <c r="S242" s="31">
        <f t="shared" si="527"/>
        <v>0</v>
      </c>
      <c r="T242" s="31">
        <f>SUM(U242:W242)</f>
        <v>0</v>
      </c>
      <c r="U242" s="31">
        <v>0</v>
      </c>
      <c r="V242" s="58">
        <v>0</v>
      </c>
      <c r="W242" s="58">
        <v>0</v>
      </c>
      <c r="X242" s="31">
        <f>SUM(Y242:AA242)</f>
        <v>0</v>
      </c>
      <c r="Y242" s="31">
        <v>0</v>
      </c>
      <c r="Z242" s="58">
        <v>0</v>
      </c>
      <c r="AA242" s="58">
        <v>0</v>
      </c>
      <c r="AB242" s="31">
        <f>SUM(AC242:AE242)</f>
        <v>0</v>
      </c>
      <c r="AC242" s="31">
        <v>0</v>
      </c>
      <c r="AD242" s="58">
        <v>0</v>
      </c>
      <c r="AE242" s="58">
        <v>0</v>
      </c>
      <c r="AF242" s="31">
        <f>SUM(AG242:AI242)</f>
        <v>0</v>
      </c>
      <c r="AG242" s="31">
        <f t="shared" si="528"/>
        <v>0</v>
      </c>
      <c r="AH242" s="31">
        <f t="shared" si="528"/>
        <v>0</v>
      </c>
      <c r="AI242" s="31">
        <f t="shared" si="528"/>
        <v>0</v>
      </c>
      <c r="AJ242" s="31">
        <f>SUM(AK242:AM242)</f>
        <v>0</v>
      </c>
      <c r="AK242" s="31">
        <v>0</v>
      </c>
      <c r="AL242" s="58">
        <v>0</v>
      </c>
      <c r="AM242" s="58">
        <v>0</v>
      </c>
      <c r="AN242" s="31">
        <f>SUM(AO242:AQ242)</f>
        <v>0</v>
      </c>
      <c r="AO242" s="31">
        <v>0</v>
      </c>
      <c r="AP242" s="58">
        <v>0</v>
      </c>
      <c r="AQ242" s="58">
        <v>0</v>
      </c>
      <c r="AR242" s="31">
        <f>SUM(AS242:AU242)</f>
        <v>0</v>
      </c>
      <c r="AS242" s="31">
        <v>0</v>
      </c>
      <c r="AT242" s="58">
        <v>0</v>
      </c>
      <c r="AU242" s="58">
        <v>0</v>
      </c>
      <c r="AV242" s="31">
        <f>SUM(AW242:AY242)</f>
        <v>0</v>
      </c>
      <c r="AW242" s="31">
        <f t="shared" si="529"/>
        <v>0</v>
      </c>
      <c r="AX242" s="31">
        <f t="shared" si="529"/>
        <v>0</v>
      </c>
      <c r="AY242" s="31">
        <f t="shared" si="529"/>
        <v>0</v>
      </c>
      <c r="AZ242" s="31">
        <f>SUM(BA242:BC242)</f>
        <v>0</v>
      </c>
      <c r="BA242" s="31">
        <v>0</v>
      </c>
      <c r="BB242" s="58">
        <v>0</v>
      </c>
      <c r="BC242" s="58">
        <v>0</v>
      </c>
      <c r="BD242" s="31">
        <f>SUM(BE242:BG242)</f>
        <v>0</v>
      </c>
      <c r="BE242" s="31">
        <v>0</v>
      </c>
      <c r="BF242" s="58">
        <v>0</v>
      </c>
      <c r="BG242" s="58">
        <v>0</v>
      </c>
      <c r="BH242" s="31">
        <f>SUM(BI242:BK242)</f>
        <v>0</v>
      </c>
      <c r="BI242" s="31">
        <v>0</v>
      </c>
      <c r="BJ242" s="58">
        <v>0</v>
      </c>
      <c r="BK242" s="58">
        <v>0</v>
      </c>
      <c r="BL242" s="31">
        <f>SUM(BM242:BO242)</f>
        <v>0</v>
      </c>
      <c r="BM242" s="31">
        <f t="shared" si="530"/>
        <v>0</v>
      </c>
      <c r="BN242" s="31">
        <f t="shared" si="530"/>
        <v>0</v>
      </c>
      <c r="BO242" s="31">
        <f t="shared" si="530"/>
        <v>0</v>
      </c>
      <c r="BP242" s="31">
        <f>SUM(BQ242:BS242)</f>
        <v>0</v>
      </c>
      <c r="BQ242" s="31">
        <f t="shared" si="531"/>
        <v>0</v>
      </c>
      <c r="BR242" s="31">
        <f t="shared" si="531"/>
        <v>0</v>
      </c>
      <c r="BS242" s="31">
        <f t="shared" si="531"/>
        <v>0</v>
      </c>
    </row>
    <row r="243" spans="1:71" s="3" customFormat="1" ht="15" customHeight="1" x14ac:dyDescent="0.3">
      <c r="A243" s="35"/>
      <c r="B243" s="33"/>
      <c r="C243" s="34" t="s">
        <v>208</v>
      </c>
      <c r="D243" s="31">
        <f>SUM(E243:G243)</f>
        <v>1353</v>
      </c>
      <c r="E243" s="31">
        <v>697</v>
      </c>
      <c r="F243" s="58">
        <v>656</v>
      </c>
      <c r="G243" s="58">
        <v>0</v>
      </c>
      <c r="H243" s="31">
        <f>SUM(I243:K243)</f>
        <v>1291</v>
      </c>
      <c r="I243" s="31">
        <v>665</v>
      </c>
      <c r="J243" s="58">
        <v>626</v>
      </c>
      <c r="K243" s="58">
        <v>0</v>
      </c>
      <c r="L243" s="31">
        <f>SUM(M243:O243)</f>
        <v>1879</v>
      </c>
      <c r="M243" s="31">
        <v>922</v>
      </c>
      <c r="N243" s="58">
        <v>957</v>
      </c>
      <c r="O243" s="58">
        <v>0</v>
      </c>
      <c r="P243" s="31">
        <f>SUM(Q243:S243)</f>
        <v>4523</v>
      </c>
      <c r="Q243" s="31">
        <f t="shared" si="527"/>
        <v>2284</v>
      </c>
      <c r="R243" s="31">
        <f t="shared" si="527"/>
        <v>2239</v>
      </c>
      <c r="S243" s="31">
        <f t="shared" si="527"/>
        <v>0</v>
      </c>
      <c r="T243" s="31">
        <f>SUM(U243:W243)</f>
        <v>1692</v>
      </c>
      <c r="U243" s="31">
        <v>766</v>
      </c>
      <c r="V243" s="58">
        <v>926</v>
      </c>
      <c r="W243" s="58">
        <v>0</v>
      </c>
      <c r="X243" s="31">
        <f>SUM(Y243:AA243)</f>
        <v>2087</v>
      </c>
      <c r="Y243" s="31">
        <v>926</v>
      </c>
      <c r="Z243" s="58">
        <v>1161</v>
      </c>
      <c r="AA243" s="58">
        <v>0</v>
      </c>
      <c r="AB243" s="31">
        <f>SUM(AC243:AE243)</f>
        <v>1905</v>
      </c>
      <c r="AC243" s="31">
        <v>832</v>
      </c>
      <c r="AD243" s="58">
        <v>1073</v>
      </c>
      <c r="AE243" s="58">
        <v>0</v>
      </c>
      <c r="AF243" s="31">
        <f>SUM(AG243:AI243)</f>
        <v>5684</v>
      </c>
      <c r="AG243" s="31">
        <f t="shared" si="528"/>
        <v>2524</v>
      </c>
      <c r="AH243" s="31">
        <f t="shared" si="528"/>
        <v>3160</v>
      </c>
      <c r="AI243" s="31">
        <f t="shared" si="528"/>
        <v>0</v>
      </c>
      <c r="AJ243" s="31">
        <f>SUM(AK243:AM243)</f>
        <v>2271</v>
      </c>
      <c r="AK243" s="31">
        <v>1027</v>
      </c>
      <c r="AL243" s="58">
        <v>1244</v>
      </c>
      <c r="AM243" s="58">
        <v>0</v>
      </c>
      <c r="AN243" s="31">
        <f>SUM(AO243:AQ243)</f>
        <v>2715</v>
      </c>
      <c r="AO243" s="31">
        <v>1380</v>
      </c>
      <c r="AP243" s="58">
        <v>1335</v>
      </c>
      <c r="AQ243" s="58">
        <v>0</v>
      </c>
      <c r="AR243" s="31">
        <f>SUM(AS243:AU243)</f>
        <v>2560</v>
      </c>
      <c r="AS243" s="31">
        <v>1330</v>
      </c>
      <c r="AT243" s="58">
        <v>1230</v>
      </c>
      <c r="AU243" s="58">
        <v>0</v>
      </c>
      <c r="AV243" s="31">
        <f>SUM(AW243:AY243)</f>
        <v>7546</v>
      </c>
      <c r="AW243" s="31">
        <f t="shared" si="529"/>
        <v>3737</v>
      </c>
      <c r="AX243" s="31">
        <f t="shared" si="529"/>
        <v>3809</v>
      </c>
      <c r="AY243" s="31">
        <f t="shared" si="529"/>
        <v>0</v>
      </c>
      <c r="AZ243" s="31">
        <f>SUM(BA243:BC243)</f>
        <v>2158</v>
      </c>
      <c r="BA243" s="31">
        <v>1101</v>
      </c>
      <c r="BB243" s="58">
        <v>1057</v>
      </c>
      <c r="BC243" s="58">
        <v>0</v>
      </c>
      <c r="BD243" s="31">
        <f>SUM(BE243:BG243)</f>
        <v>2279</v>
      </c>
      <c r="BE243" s="31">
        <v>1130</v>
      </c>
      <c r="BF243" s="58">
        <v>1149</v>
      </c>
      <c r="BG243" s="58">
        <v>0</v>
      </c>
      <c r="BH243" s="31">
        <f>SUM(BI243:BK243)</f>
        <v>2058</v>
      </c>
      <c r="BI243" s="31">
        <v>1003</v>
      </c>
      <c r="BJ243" s="58">
        <v>1055</v>
      </c>
      <c r="BK243" s="58">
        <v>0</v>
      </c>
      <c r="BL243" s="31">
        <f>SUM(BM243:BO243)</f>
        <v>6495</v>
      </c>
      <c r="BM243" s="31">
        <f t="shared" si="530"/>
        <v>3234</v>
      </c>
      <c r="BN243" s="31">
        <f t="shared" si="530"/>
        <v>3261</v>
      </c>
      <c r="BO243" s="31">
        <f t="shared" si="530"/>
        <v>0</v>
      </c>
      <c r="BP243" s="31">
        <f>SUM(BQ243:BS243)</f>
        <v>24248</v>
      </c>
      <c r="BQ243" s="31">
        <f t="shared" si="531"/>
        <v>11779</v>
      </c>
      <c r="BR243" s="31">
        <f t="shared" si="531"/>
        <v>12469</v>
      </c>
      <c r="BS243" s="31">
        <f t="shared" si="531"/>
        <v>0</v>
      </c>
    </row>
    <row r="244" spans="1:71" s="3" customFormat="1" ht="15" customHeight="1" x14ac:dyDescent="0.3">
      <c r="A244" s="35"/>
      <c r="B244" s="33"/>
      <c r="C244" s="34" t="s">
        <v>209</v>
      </c>
      <c r="D244" s="31">
        <f>SUM(E244:G244)</f>
        <v>0</v>
      </c>
      <c r="E244" s="31">
        <v>0</v>
      </c>
      <c r="F244" s="58">
        <v>0</v>
      </c>
      <c r="G244" s="58">
        <v>0</v>
      </c>
      <c r="H244" s="31">
        <f>SUM(I244:K244)</f>
        <v>0</v>
      </c>
      <c r="I244" s="31">
        <v>0</v>
      </c>
      <c r="J244" s="58">
        <v>0</v>
      </c>
      <c r="K244" s="58">
        <v>0</v>
      </c>
      <c r="L244" s="31">
        <f>SUM(M244:O244)</f>
        <v>0</v>
      </c>
      <c r="M244" s="31">
        <v>0</v>
      </c>
      <c r="N244" s="58">
        <v>0</v>
      </c>
      <c r="O244" s="58">
        <v>0</v>
      </c>
      <c r="P244" s="31">
        <f>SUM(Q244:S244)</f>
        <v>0</v>
      </c>
      <c r="Q244" s="31">
        <f t="shared" si="527"/>
        <v>0</v>
      </c>
      <c r="R244" s="31">
        <f t="shared" si="527"/>
        <v>0</v>
      </c>
      <c r="S244" s="31">
        <f t="shared" si="527"/>
        <v>0</v>
      </c>
      <c r="T244" s="31">
        <f>SUM(U244:W244)</f>
        <v>0</v>
      </c>
      <c r="U244" s="31">
        <v>0</v>
      </c>
      <c r="V244" s="58">
        <v>0</v>
      </c>
      <c r="W244" s="58">
        <v>0</v>
      </c>
      <c r="X244" s="31">
        <f>SUM(Y244:AA244)</f>
        <v>0</v>
      </c>
      <c r="Y244" s="31">
        <v>0</v>
      </c>
      <c r="Z244" s="58">
        <v>0</v>
      </c>
      <c r="AA244" s="58">
        <v>0</v>
      </c>
      <c r="AB244" s="31">
        <f>SUM(AC244:AE244)</f>
        <v>0</v>
      </c>
      <c r="AC244" s="31">
        <v>0</v>
      </c>
      <c r="AD244" s="58">
        <v>0</v>
      </c>
      <c r="AE244" s="58">
        <v>0</v>
      </c>
      <c r="AF244" s="31">
        <f>SUM(AG244:AI244)</f>
        <v>0</v>
      </c>
      <c r="AG244" s="31">
        <f t="shared" si="528"/>
        <v>0</v>
      </c>
      <c r="AH244" s="31">
        <f t="shared" si="528"/>
        <v>0</v>
      </c>
      <c r="AI244" s="31">
        <f t="shared" si="528"/>
        <v>0</v>
      </c>
      <c r="AJ244" s="31">
        <f>SUM(AK244:AM244)</f>
        <v>0</v>
      </c>
      <c r="AK244" s="31">
        <v>0</v>
      </c>
      <c r="AL244" s="58">
        <v>0</v>
      </c>
      <c r="AM244" s="58">
        <v>0</v>
      </c>
      <c r="AN244" s="31">
        <f>SUM(AO244:AQ244)</f>
        <v>0</v>
      </c>
      <c r="AO244" s="31">
        <v>0</v>
      </c>
      <c r="AP244" s="58">
        <v>0</v>
      </c>
      <c r="AQ244" s="58">
        <v>0</v>
      </c>
      <c r="AR244" s="31">
        <f>SUM(AS244:AU244)</f>
        <v>0</v>
      </c>
      <c r="AS244" s="31">
        <v>0</v>
      </c>
      <c r="AT244" s="58">
        <v>0</v>
      </c>
      <c r="AU244" s="58">
        <v>0</v>
      </c>
      <c r="AV244" s="31">
        <f>SUM(AW244:AY244)</f>
        <v>0</v>
      </c>
      <c r="AW244" s="31">
        <f t="shared" si="529"/>
        <v>0</v>
      </c>
      <c r="AX244" s="31">
        <f t="shared" si="529"/>
        <v>0</v>
      </c>
      <c r="AY244" s="31">
        <f t="shared" si="529"/>
        <v>0</v>
      </c>
      <c r="AZ244" s="31">
        <f>SUM(BA244:BC244)</f>
        <v>0</v>
      </c>
      <c r="BA244" s="31">
        <v>0</v>
      </c>
      <c r="BB244" s="58">
        <v>0</v>
      </c>
      <c r="BC244" s="58">
        <v>0</v>
      </c>
      <c r="BD244" s="31">
        <f>SUM(BE244:BG244)</f>
        <v>0</v>
      </c>
      <c r="BE244" s="31">
        <v>0</v>
      </c>
      <c r="BF244" s="58">
        <v>0</v>
      </c>
      <c r="BG244" s="58">
        <v>0</v>
      </c>
      <c r="BH244" s="31">
        <f>SUM(BI244:BK244)</f>
        <v>0</v>
      </c>
      <c r="BI244" s="31">
        <v>0</v>
      </c>
      <c r="BJ244" s="58">
        <v>0</v>
      </c>
      <c r="BK244" s="58">
        <v>0</v>
      </c>
      <c r="BL244" s="31">
        <f>SUM(BM244:BO244)</f>
        <v>0</v>
      </c>
      <c r="BM244" s="31">
        <f t="shared" si="530"/>
        <v>0</v>
      </c>
      <c r="BN244" s="31">
        <f t="shared" si="530"/>
        <v>0</v>
      </c>
      <c r="BO244" s="31">
        <f t="shared" si="530"/>
        <v>0</v>
      </c>
      <c r="BP244" s="31">
        <f>SUM(BQ244:BS244)</f>
        <v>0</v>
      </c>
      <c r="BQ244" s="31">
        <f t="shared" si="531"/>
        <v>0</v>
      </c>
      <c r="BR244" s="31">
        <f t="shared" si="531"/>
        <v>0</v>
      </c>
      <c r="BS244" s="31">
        <f t="shared" si="531"/>
        <v>0</v>
      </c>
    </row>
    <row r="245" spans="1:71" s="3" customFormat="1" ht="15" customHeight="1" x14ac:dyDescent="0.3">
      <c r="A245" s="35"/>
      <c r="B245" s="33"/>
      <c r="C245" s="34" t="s">
        <v>210</v>
      </c>
      <c r="D245" s="31">
        <f t="shared" si="513"/>
        <v>0</v>
      </c>
      <c r="E245" s="31">
        <f>SUM(E246:E247)</f>
        <v>0</v>
      </c>
      <c r="F245" s="31">
        <f>SUM(F246:F247)</f>
        <v>0</v>
      </c>
      <c r="G245" s="31">
        <f>SUM(G246:G247)</f>
        <v>0</v>
      </c>
      <c r="H245" s="31">
        <f t="shared" si="514"/>
        <v>0</v>
      </c>
      <c r="I245" s="31">
        <f>SUM(I246:I247)</f>
        <v>0</v>
      </c>
      <c r="J245" s="31">
        <f>SUM(J246:J247)</f>
        <v>0</v>
      </c>
      <c r="K245" s="31">
        <f>SUM(K246:K247)</f>
        <v>0</v>
      </c>
      <c r="L245" s="31">
        <f t="shared" si="515"/>
        <v>0</v>
      </c>
      <c r="M245" s="31">
        <f>SUM(M246:M247)</f>
        <v>0</v>
      </c>
      <c r="N245" s="31">
        <f>SUM(N246:N247)</f>
        <v>0</v>
      </c>
      <c r="O245" s="31">
        <f>SUM(O246:O247)</f>
        <v>0</v>
      </c>
      <c r="P245" s="31">
        <f t="shared" si="516"/>
        <v>0</v>
      </c>
      <c r="Q245" s="31">
        <f>SUM(Q246:Q247)</f>
        <v>0</v>
      </c>
      <c r="R245" s="31">
        <f>SUM(R246:R247)</f>
        <v>0</v>
      </c>
      <c r="S245" s="31">
        <f>SUM(S246:S247)</f>
        <v>0</v>
      </c>
      <c r="T245" s="31">
        <f t="shared" si="517"/>
        <v>0</v>
      </c>
      <c r="U245" s="31">
        <f>SUM(U246:U247)</f>
        <v>0</v>
      </c>
      <c r="V245" s="31">
        <f>SUM(V246:V247)</f>
        <v>0</v>
      </c>
      <c r="W245" s="31">
        <f>SUM(W246:W247)</f>
        <v>0</v>
      </c>
      <c r="X245" s="31">
        <f t="shared" si="518"/>
        <v>0</v>
      </c>
      <c r="Y245" s="31">
        <f>SUM(Y246:Y247)</f>
        <v>0</v>
      </c>
      <c r="Z245" s="31">
        <f>SUM(Z246:Z247)</f>
        <v>0</v>
      </c>
      <c r="AA245" s="31">
        <f>SUM(AA246:AA247)</f>
        <v>0</v>
      </c>
      <c r="AB245" s="31">
        <f t="shared" si="519"/>
        <v>0</v>
      </c>
      <c r="AC245" s="31">
        <f>SUM(AC246:AC247)</f>
        <v>0</v>
      </c>
      <c r="AD245" s="31">
        <f>SUM(AD246:AD247)</f>
        <v>0</v>
      </c>
      <c r="AE245" s="31">
        <f>SUM(AE246:AE247)</f>
        <v>0</v>
      </c>
      <c r="AF245" s="31">
        <f t="shared" si="495"/>
        <v>0</v>
      </c>
      <c r="AG245" s="31">
        <f>SUM(AG246:AG247)</f>
        <v>0</v>
      </c>
      <c r="AH245" s="31">
        <f>SUM(AH246:AH247)</f>
        <v>0</v>
      </c>
      <c r="AI245" s="31">
        <f>SUM(AI246:AI247)</f>
        <v>0</v>
      </c>
      <c r="AJ245" s="31">
        <f t="shared" si="520"/>
        <v>0</v>
      </c>
      <c r="AK245" s="31">
        <f>SUM(AK246:AK247)</f>
        <v>0</v>
      </c>
      <c r="AL245" s="31">
        <f>SUM(AL246:AL247)</f>
        <v>0</v>
      </c>
      <c r="AM245" s="31">
        <f>SUM(AM246:AM247)</f>
        <v>0</v>
      </c>
      <c r="AN245" s="31">
        <f t="shared" si="521"/>
        <v>0</v>
      </c>
      <c r="AO245" s="31">
        <f>SUM(AO246:AO247)</f>
        <v>0</v>
      </c>
      <c r="AP245" s="31">
        <f>SUM(AP246:AP247)</f>
        <v>0</v>
      </c>
      <c r="AQ245" s="31">
        <f>SUM(AQ246:AQ247)</f>
        <v>0</v>
      </c>
      <c r="AR245" s="31">
        <f t="shared" si="522"/>
        <v>0</v>
      </c>
      <c r="AS245" s="31">
        <f>SUM(AS246:AS247)</f>
        <v>0</v>
      </c>
      <c r="AT245" s="31">
        <f>SUM(AT246:AT247)</f>
        <v>0</v>
      </c>
      <c r="AU245" s="31">
        <f>SUM(AU246:AU247)</f>
        <v>0</v>
      </c>
      <c r="AV245" s="31">
        <f t="shared" si="496"/>
        <v>0</v>
      </c>
      <c r="AW245" s="31">
        <f>SUM(AW246:AW247)</f>
        <v>0</v>
      </c>
      <c r="AX245" s="31">
        <f>SUM(AX246:AX247)</f>
        <v>0</v>
      </c>
      <c r="AY245" s="31">
        <f>SUM(AY246:AY247)</f>
        <v>0</v>
      </c>
      <c r="AZ245" s="31">
        <f t="shared" si="523"/>
        <v>0</v>
      </c>
      <c r="BA245" s="31">
        <f>SUM(BA246:BA247)</f>
        <v>0</v>
      </c>
      <c r="BB245" s="31">
        <f>SUM(BB246:BB247)</f>
        <v>0</v>
      </c>
      <c r="BC245" s="31">
        <f>SUM(BC246:BC247)</f>
        <v>0</v>
      </c>
      <c r="BD245" s="31">
        <f t="shared" si="524"/>
        <v>0</v>
      </c>
      <c r="BE245" s="31">
        <f>SUM(BE246:BE247)</f>
        <v>0</v>
      </c>
      <c r="BF245" s="31">
        <f>SUM(BF246:BF247)</f>
        <v>0</v>
      </c>
      <c r="BG245" s="31">
        <f>SUM(BG246:BG247)</f>
        <v>0</v>
      </c>
      <c r="BH245" s="31">
        <f t="shared" si="525"/>
        <v>0</v>
      </c>
      <c r="BI245" s="31">
        <f>SUM(BI246:BI247)</f>
        <v>0</v>
      </c>
      <c r="BJ245" s="31">
        <f>SUM(BJ246:BJ247)</f>
        <v>0</v>
      </c>
      <c r="BK245" s="31">
        <f>SUM(BK246:BK247)</f>
        <v>0</v>
      </c>
      <c r="BL245" s="31">
        <f t="shared" si="497"/>
        <v>0</v>
      </c>
      <c r="BM245" s="31">
        <f>SUM(BM246:BM247)</f>
        <v>0</v>
      </c>
      <c r="BN245" s="31">
        <f>SUM(BN246:BN247)</f>
        <v>0</v>
      </c>
      <c r="BO245" s="31">
        <f>SUM(BO246:BO247)</f>
        <v>0</v>
      </c>
      <c r="BP245" s="31">
        <f t="shared" si="526"/>
        <v>0</v>
      </c>
      <c r="BQ245" s="31">
        <f>SUM(BQ246:BQ247)</f>
        <v>0</v>
      </c>
      <c r="BR245" s="31">
        <f>SUM(BR246:BR247)</f>
        <v>0</v>
      </c>
      <c r="BS245" s="31">
        <f>SUM(BS246:BS247)</f>
        <v>0</v>
      </c>
    </row>
    <row r="246" spans="1:71" s="3" customFormat="1" ht="15" customHeight="1" x14ac:dyDescent="0.3">
      <c r="A246" s="35"/>
      <c r="B246" s="33"/>
      <c r="C246" s="37" t="s">
        <v>211</v>
      </c>
      <c r="D246" s="31">
        <f>SUM(E246:G246)</f>
        <v>0</v>
      </c>
      <c r="E246" s="31">
        <v>0</v>
      </c>
      <c r="F246" s="58">
        <v>0</v>
      </c>
      <c r="G246" s="58">
        <v>0</v>
      </c>
      <c r="H246" s="31">
        <f>SUM(I246:K246)</f>
        <v>0</v>
      </c>
      <c r="I246" s="31">
        <v>0</v>
      </c>
      <c r="J246" s="58">
        <v>0</v>
      </c>
      <c r="K246" s="58">
        <v>0</v>
      </c>
      <c r="L246" s="31">
        <f>SUM(M246:O246)</f>
        <v>0</v>
      </c>
      <c r="M246" s="31">
        <v>0</v>
      </c>
      <c r="N246" s="58">
        <v>0</v>
      </c>
      <c r="O246" s="58">
        <v>0</v>
      </c>
      <c r="P246" s="31">
        <f>SUM(Q246:S246)</f>
        <v>0</v>
      </c>
      <c r="Q246" s="31">
        <f t="shared" ref="Q246:S247" si="532">+E246+I246+M246</f>
        <v>0</v>
      </c>
      <c r="R246" s="31">
        <f t="shared" si="532"/>
        <v>0</v>
      </c>
      <c r="S246" s="31">
        <f t="shared" si="532"/>
        <v>0</v>
      </c>
      <c r="T246" s="31">
        <f>SUM(U246:W246)</f>
        <v>0</v>
      </c>
      <c r="U246" s="31">
        <v>0</v>
      </c>
      <c r="V246" s="58">
        <v>0</v>
      </c>
      <c r="W246" s="58">
        <v>0</v>
      </c>
      <c r="X246" s="31">
        <f>SUM(Y246:AA246)</f>
        <v>0</v>
      </c>
      <c r="Y246" s="31">
        <v>0</v>
      </c>
      <c r="Z246" s="58">
        <v>0</v>
      </c>
      <c r="AA246" s="58">
        <v>0</v>
      </c>
      <c r="AB246" s="31">
        <f>SUM(AC246:AE246)</f>
        <v>0</v>
      </c>
      <c r="AC246" s="31">
        <v>0</v>
      </c>
      <c r="AD246" s="58">
        <v>0</v>
      </c>
      <c r="AE246" s="58">
        <v>0</v>
      </c>
      <c r="AF246" s="31">
        <f>SUM(AG246:AI246)</f>
        <v>0</v>
      </c>
      <c r="AG246" s="31">
        <f t="shared" ref="AG246:AI247" si="533">+U246+Y246+AC246</f>
        <v>0</v>
      </c>
      <c r="AH246" s="31">
        <f t="shared" si="533"/>
        <v>0</v>
      </c>
      <c r="AI246" s="31">
        <f t="shared" si="533"/>
        <v>0</v>
      </c>
      <c r="AJ246" s="31">
        <f>SUM(AK246:AM246)</f>
        <v>0</v>
      </c>
      <c r="AK246" s="31">
        <v>0</v>
      </c>
      <c r="AL246" s="58">
        <v>0</v>
      </c>
      <c r="AM246" s="58">
        <v>0</v>
      </c>
      <c r="AN246" s="31">
        <f>SUM(AO246:AQ246)</f>
        <v>0</v>
      </c>
      <c r="AO246" s="31">
        <v>0</v>
      </c>
      <c r="AP246" s="58">
        <v>0</v>
      </c>
      <c r="AQ246" s="58">
        <v>0</v>
      </c>
      <c r="AR246" s="31">
        <f>SUM(AS246:AU246)</f>
        <v>0</v>
      </c>
      <c r="AS246" s="31">
        <v>0</v>
      </c>
      <c r="AT246" s="58">
        <v>0</v>
      </c>
      <c r="AU246" s="58">
        <v>0</v>
      </c>
      <c r="AV246" s="31">
        <f>SUM(AW246:AY246)</f>
        <v>0</v>
      </c>
      <c r="AW246" s="31">
        <f t="shared" ref="AW246:AY247" si="534">+AK246+AO246+AS246</f>
        <v>0</v>
      </c>
      <c r="AX246" s="31">
        <f t="shared" si="534"/>
        <v>0</v>
      </c>
      <c r="AY246" s="31">
        <f t="shared" si="534"/>
        <v>0</v>
      </c>
      <c r="AZ246" s="31">
        <f>SUM(BA246:BC246)</f>
        <v>0</v>
      </c>
      <c r="BA246" s="31">
        <v>0</v>
      </c>
      <c r="BB246" s="58">
        <v>0</v>
      </c>
      <c r="BC246" s="58">
        <v>0</v>
      </c>
      <c r="BD246" s="31">
        <f>SUM(BE246:BG246)</f>
        <v>0</v>
      </c>
      <c r="BE246" s="31">
        <v>0</v>
      </c>
      <c r="BF246" s="58">
        <v>0</v>
      </c>
      <c r="BG246" s="58">
        <v>0</v>
      </c>
      <c r="BH246" s="31">
        <f>SUM(BI246:BK246)</f>
        <v>0</v>
      </c>
      <c r="BI246" s="31">
        <v>0</v>
      </c>
      <c r="BJ246" s="58">
        <v>0</v>
      </c>
      <c r="BK246" s="58">
        <v>0</v>
      </c>
      <c r="BL246" s="31">
        <f>SUM(BM246:BO246)</f>
        <v>0</v>
      </c>
      <c r="BM246" s="31">
        <f t="shared" ref="BM246:BO247" si="535">+BA246+BE246+BI246</f>
        <v>0</v>
      </c>
      <c r="BN246" s="31">
        <f t="shared" si="535"/>
        <v>0</v>
      </c>
      <c r="BO246" s="31">
        <f t="shared" si="535"/>
        <v>0</v>
      </c>
      <c r="BP246" s="31">
        <f>SUM(BQ246:BS246)</f>
        <v>0</v>
      </c>
      <c r="BQ246" s="31">
        <f t="shared" ref="BQ246:BS247" si="536">+Q246+AG246+AW246+BM246</f>
        <v>0</v>
      </c>
      <c r="BR246" s="31">
        <f t="shared" si="536"/>
        <v>0</v>
      </c>
      <c r="BS246" s="31">
        <f t="shared" si="536"/>
        <v>0</v>
      </c>
    </row>
    <row r="247" spans="1:71" s="3" customFormat="1" ht="15" customHeight="1" x14ac:dyDescent="0.3">
      <c r="A247" s="35"/>
      <c r="B247" s="33"/>
      <c r="C247" s="37" t="s">
        <v>212</v>
      </c>
      <c r="D247" s="31">
        <f>SUM(E247:G247)</f>
        <v>0</v>
      </c>
      <c r="E247" s="31">
        <v>0</v>
      </c>
      <c r="F247" s="58">
        <v>0</v>
      </c>
      <c r="G247" s="58">
        <v>0</v>
      </c>
      <c r="H247" s="31">
        <f>SUM(I247:K247)</f>
        <v>0</v>
      </c>
      <c r="I247" s="31">
        <v>0</v>
      </c>
      <c r="J247" s="58">
        <v>0</v>
      </c>
      <c r="K247" s="58">
        <v>0</v>
      </c>
      <c r="L247" s="31">
        <f>SUM(M247:O247)</f>
        <v>0</v>
      </c>
      <c r="M247" s="31">
        <v>0</v>
      </c>
      <c r="N247" s="58">
        <v>0</v>
      </c>
      <c r="O247" s="58">
        <v>0</v>
      </c>
      <c r="P247" s="31">
        <f>SUM(Q247:S247)</f>
        <v>0</v>
      </c>
      <c r="Q247" s="31">
        <f t="shared" si="532"/>
        <v>0</v>
      </c>
      <c r="R247" s="31">
        <f t="shared" si="532"/>
        <v>0</v>
      </c>
      <c r="S247" s="31">
        <f t="shared" si="532"/>
        <v>0</v>
      </c>
      <c r="T247" s="31">
        <f>SUM(U247:W247)</f>
        <v>0</v>
      </c>
      <c r="U247" s="31">
        <v>0</v>
      </c>
      <c r="V247" s="58">
        <v>0</v>
      </c>
      <c r="W247" s="58">
        <v>0</v>
      </c>
      <c r="X247" s="31">
        <f>SUM(Y247:AA247)</f>
        <v>0</v>
      </c>
      <c r="Y247" s="31">
        <v>0</v>
      </c>
      <c r="Z247" s="58">
        <v>0</v>
      </c>
      <c r="AA247" s="58">
        <v>0</v>
      </c>
      <c r="AB247" s="31">
        <f>SUM(AC247:AE247)</f>
        <v>0</v>
      </c>
      <c r="AC247" s="31">
        <v>0</v>
      </c>
      <c r="AD247" s="58">
        <v>0</v>
      </c>
      <c r="AE247" s="58">
        <v>0</v>
      </c>
      <c r="AF247" s="31">
        <f>SUM(AG247:AI247)</f>
        <v>0</v>
      </c>
      <c r="AG247" s="31">
        <f t="shared" si="533"/>
        <v>0</v>
      </c>
      <c r="AH247" s="31">
        <f t="shared" si="533"/>
        <v>0</v>
      </c>
      <c r="AI247" s="31">
        <f t="shared" si="533"/>
        <v>0</v>
      </c>
      <c r="AJ247" s="31">
        <f>SUM(AK247:AM247)</f>
        <v>0</v>
      </c>
      <c r="AK247" s="31">
        <v>0</v>
      </c>
      <c r="AL247" s="58">
        <v>0</v>
      </c>
      <c r="AM247" s="58">
        <v>0</v>
      </c>
      <c r="AN247" s="31">
        <f>SUM(AO247:AQ247)</f>
        <v>0</v>
      </c>
      <c r="AO247" s="31">
        <v>0</v>
      </c>
      <c r="AP247" s="58">
        <v>0</v>
      </c>
      <c r="AQ247" s="58">
        <v>0</v>
      </c>
      <c r="AR247" s="31">
        <f>SUM(AS247:AU247)</f>
        <v>0</v>
      </c>
      <c r="AS247" s="31">
        <v>0</v>
      </c>
      <c r="AT247" s="58">
        <v>0</v>
      </c>
      <c r="AU247" s="58">
        <v>0</v>
      </c>
      <c r="AV247" s="31">
        <f>SUM(AW247:AY247)</f>
        <v>0</v>
      </c>
      <c r="AW247" s="31">
        <f t="shared" si="534"/>
        <v>0</v>
      </c>
      <c r="AX247" s="31">
        <f t="shared" si="534"/>
        <v>0</v>
      </c>
      <c r="AY247" s="31">
        <f t="shared" si="534"/>
        <v>0</v>
      </c>
      <c r="AZ247" s="31">
        <f>SUM(BA247:BC247)</f>
        <v>0</v>
      </c>
      <c r="BA247" s="31">
        <v>0</v>
      </c>
      <c r="BB247" s="58">
        <v>0</v>
      </c>
      <c r="BC247" s="58">
        <v>0</v>
      </c>
      <c r="BD247" s="31">
        <f>SUM(BE247:BG247)</f>
        <v>0</v>
      </c>
      <c r="BE247" s="31">
        <v>0</v>
      </c>
      <c r="BF247" s="58">
        <v>0</v>
      </c>
      <c r="BG247" s="58">
        <v>0</v>
      </c>
      <c r="BH247" s="31">
        <f>SUM(BI247:BK247)</f>
        <v>0</v>
      </c>
      <c r="BI247" s="31">
        <v>0</v>
      </c>
      <c r="BJ247" s="58">
        <v>0</v>
      </c>
      <c r="BK247" s="58">
        <v>0</v>
      </c>
      <c r="BL247" s="31">
        <f>SUM(BM247:BO247)</f>
        <v>0</v>
      </c>
      <c r="BM247" s="31">
        <f t="shared" si="535"/>
        <v>0</v>
      </c>
      <c r="BN247" s="31">
        <f t="shared" si="535"/>
        <v>0</v>
      </c>
      <c r="BO247" s="31">
        <f t="shared" si="535"/>
        <v>0</v>
      </c>
      <c r="BP247" s="31">
        <f>SUM(BQ247:BS247)</f>
        <v>0</v>
      </c>
      <c r="BQ247" s="31">
        <f t="shared" si="536"/>
        <v>0</v>
      </c>
      <c r="BR247" s="31">
        <f t="shared" si="536"/>
        <v>0</v>
      </c>
      <c r="BS247" s="31">
        <f t="shared" si="536"/>
        <v>0</v>
      </c>
    </row>
    <row r="248" spans="1:71" s="3" customFormat="1" ht="15" customHeight="1" x14ac:dyDescent="0.3">
      <c r="A248" s="35"/>
      <c r="B248" s="33"/>
      <c r="C248" s="34" t="s">
        <v>213</v>
      </c>
      <c r="D248" s="31">
        <f>SUM(E248:F248)</f>
        <v>97762</v>
      </c>
      <c r="E248" s="31">
        <f>SUM(E249:E251)</f>
        <v>43097</v>
      </c>
      <c r="F248" s="31">
        <f>SUM(F249:F251)</f>
        <v>54665</v>
      </c>
      <c r="G248" s="31">
        <f>SUM(G249:G251)</f>
        <v>0</v>
      </c>
      <c r="H248" s="31">
        <f t="shared" si="514"/>
        <v>70114</v>
      </c>
      <c r="I248" s="31">
        <f>SUM(I249:I251)</f>
        <v>33634</v>
      </c>
      <c r="J248" s="31">
        <f>SUM(J249:J251)</f>
        <v>36480</v>
      </c>
      <c r="K248" s="31">
        <f>SUM(K249:K251)</f>
        <v>0</v>
      </c>
      <c r="L248" s="31">
        <f t="shared" si="515"/>
        <v>77365</v>
      </c>
      <c r="M248" s="31">
        <f>SUM(M249:M251)</f>
        <v>37087</v>
      </c>
      <c r="N248" s="31">
        <f>SUM(N249:N251)</f>
        <v>40278</v>
      </c>
      <c r="O248" s="31">
        <f>SUM(O249:O251)</f>
        <v>0</v>
      </c>
      <c r="P248" s="31">
        <f t="shared" si="516"/>
        <v>245241</v>
      </c>
      <c r="Q248" s="31">
        <f>SUM(Q249:Q251)</f>
        <v>113818</v>
      </c>
      <c r="R248" s="31">
        <f>SUM(R249:R251)</f>
        <v>131423</v>
      </c>
      <c r="S248" s="31">
        <f>SUM(S249:S251)</f>
        <v>0</v>
      </c>
      <c r="T248" s="31">
        <f t="shared" si="517"/>
        <v>116724</v>
      </c>
      <c r="U248" s="31">
        <f>SUM(U249:U251)</f>
        <v>61051</v>
      </c>
      <c r="V248" s="31">
        <f>SUM(V249:V251)</f>
        <v>55673</v>
      </c>
      <c r="W248" s="31">
        <f>SUM(W249:W251)</f>
        <v>0</v>
      </c>
      <c r="X248" s="31">
        <f t="shared" si="518"/>
        <v>126043</v>
      </c>
      <c r="Y248" s="31">
        <f>SUM(Y249:Y251)</f>
        <v>65113</v>
      </c>
      <c r="Z248" s="31">
        <f>SUM(Z249:Z251)</f>
        <v>60930</v>
      </c>
      <c r="AA248" s="31">
        <f>SUM(AA249:AA251)</f>
        <v>0</v>
      </c>
      <c r="AB248" s="31">
        <f t="shared" si="519"/>
        <v>90822</v>
      </c>
      <c r="AC248" s="31">
        <f>SUM(AC249:AC251)</f>
        <v>45638</v>
      </c>
      <c r="AD248" s="31">
        <f>SUM(AD249:AD251)</f>
        <v>45184</v>
      </c>
      <c r="AE248" s="31">
        <f>SUM(AE249:AE251)</f>
        <v>0</v>
      </c>
      <c r="AF248" s="31">
        <f t="shared" si="495"/>
        <v>333589</v>
      </c>
      <c r="AG248" s="31">
        <f>SUM(AG249:AG251)</f>
        <v>171802</v>
      </c>
      <c r="AH248" s="31">
        <f>SUM(AH249:AH251)</f>
        <v>161787</v>
      </c>
      <c r="AI248" s="31">
        <f>SUM(AI249:AI251)</f>
        <v>0</v>
      </c>
      <c r="AJ248" s="31">
        <f t="shared" si="520"/>
        <v>78759</v>
      </c>
      <c r="AK248" s="31">
        <f>SUM(AK249:AK251)</f>
        <v>39758</v>
      </c>
      <c r="AL248" s="31">
        <f>SUM(AL249:AL251)</f>
        <v>39001</v>
      </c>
      <c r="AM248" s="31">
        <f>SUM(AM249:AM251)</f>
        <v>0</v>
      </c>
      <c r="AN248" s="31">
        <f t="shared" si="521"/>
        <v>75673</v>
      </c>
      <c r="AO248" s="31">
        <f>SUM(AO249:AO251)</f>
        <v>37376</v>
      </c>
      <c r="AP248" s="31">
        <f>SUM(AP249:AP251)</f>
        <v>38297</v>
      </c>
      <c r="AQ248" s="31">
        <f>SUM(AQ249:AQ251)</f>
        <v>0</v>
      </c>
      <c r="AR248" s="31">
        <f t="shared" si="522"/>
        <v>81179</v>
      </c>
      <c r="AS248" s="31">
        <f>SUM(AS249:AS251)</f>
        <v>38396</v>
      </c>
      <c r="AT248" s="31">
        <f>SUM(AT249:AT251)</f>
        <v>42783</v>
      </c>
      <c r="AU248" s="31">
        <f>SUM(AU249:AU251)</f>
        <v>0</v>
      </c>
      <c r="AV248" s="31">
        <f t="shared" si="496"/>
        <v>235611</v>
      </c>
      <c r="AW248" s="31">
        <f>SUM(AW249:AW251)</f>
        <v>115530</v>
      </c>
      <c r="AX248" s="31">
        <f>SUM(AX249:AX251)</f>
        <v>120081</v>
      </c>
      <c r="AY248" s="31">
        <f>SUM(AY249:AY251)</f>
        <v>0</v>
      </c>
      <c r="AZ248" s="31">
        <f t="shared" si="523"/>
        <v>99213</v>
      </c>
      <c r="BA248" s="31">
        <f>SUM(BA249:BA251)</f>
        <v>47452</v>
      </c>
      <c r="BB248" s="31">
        <f>SUM(BB249:BB251)</f>
        <v>51761</v>
      </c>
      <c r="BC248" s="31">
        <f>SUM(BC249:BC251)</f>
        <v>0</v>
      </c>
      <c r="BD248" s="31">
        <f t="shared" si="524"/>
        <v>86660</v>
      </c>
      <c r="BE248" s="31">
        <f>SUM(BE249:BE251)</f>
        <v>43671</v>
      </c>
      <c r="BF248" s="31">
        <f>SUM(BF249:BF251)</f>
        <v>42989</v>
      </c>
      <c r="BG248" s="31">
        <f>SUM(BG249:BG251)</f>
        <v>0</v>
      </c>
      <c r="BH248" s="31">
        <f t="shared" si="525"/>
        <v>120535</v>
      </c>
      <c r="BI248" s="31">
        <f>SUM(BI249:BI251)</f>
        <v>57788</v>
      </c>
      <c r="BJ248" s="31">
        <f>SUM(BJ249:BJ251)</f>
        <v>62747</v>
      </c>
      <c r="BK248" s="31">
        <f>SUM(BK249:BK251)</f>
        <v>0</v>
      </c>
      <c r="BL248" s="31">
        <f t="shared" si="497"/>
        <v>306408</v>
      </c>
      <c r="BM248" s="31">
        <f>SUM(BM249:BM251)</f>
        <v>148911</v>
      </c>
      <c r="BN248" s="31">
        <f>SUM(BN249:BN251)</f>
        <v>157497</v>
      </c>
      <c r="BO248" s="31">
        <f>SUM(BO249:BO251)</f>
        <v>0</v>
      </c>
      <c r="BP248" s="31">
        <f t="shared" si="526"/>
        <v>1120849</v>
      </c>
      <c r="BQ248" s="31">
        <f>SUM(BQ249:BQ251)</f>
        <v>550061</v>
      </c>
      <c r="BR248" s="31">
        <f>SUM(BR249:BR251)</f>
        <v>570788</v>
      </c>
      <c r="BS248" s="31">
        <f>SUM(BS249:BS251)</f>
        <v>0</v>
      </c>
    </row>
    <row r="249" spans="1:71" s="3" customFormat="1" ht="15" customHeight="1" x14ac:dyDescent="0.3">
      <c r="A249" s="35"/>
      <c r="B249" s="33"/>
      <c r="C249" s="37" t="s">
        <v>214</v>
      </c>
      <c r="D249" s="31">
        <f>SUM(E249:G249)</f>
        <v>7551</v>
      </c>
      <c r="E249" s="31">
        <v>3488</v>
      </c>
      <c r="F249" s="58">
        <v>4063</v>
      </c>
      <c r="G249" s="58">
        <v>0</v>
      </c>
      <c r="H249" s="31">
        <f>SUM(I249:K249)</f>
        <v>4853</v>
      </c>
      <c r="I249" s="31">
        <v>2581</v>
      </c>
      <c r="J249" s="58">
        <v>2272</v>
      </c>
      <c r="K249" s="58">
        <v>0</v>
      </c>
      <c r="L249" s="31">
        <f>SUM(M249:O249)</f>
        <v>6283</v>
      </c>
      <c r="M249" s="31">
        <v>3405</v>
      </c>
      <c r="N249" s="58">
        <v>2878</v>
      </c>
      <c r="O249" s="58">
        <v>0</v>
      </c>
      <c r="P249" s="31">
        <f>SUM(Q249:S249)</f>
        <v>18687</v>
      </c>
      <c r="Q249" s="31">
        <f t="shared" ref="Q249:S253" si="537">+E249+I249+M249</f>
        <v>9474</v>
      </c>
      <c r="R249" s="31">
        <f t="shared" si="537"/>
        <v>9213</v>
      </c>
      <c r="S249" s="31">
        <f t="shared" si="537"/>
        <v>0</v>
      </c>
      <c r="T249" s="31">
        <f>SUM(U249:W249)</f>
        <v>9540</v>
      </c>
      <c r="U249" s="31">
        <v>4795</v>
      </c>
      <c r="V249" s="58">
        <v>4745</v>
      </c>
      <c r="W249" s="58">
        <v>0</v>
      </c>
      <c r="X249" s="31">
        <f>SUM(Y249:AA249)</f>
        <v>9006</v>
      </c>
      <c r="Y249" s="31">
        <v>4320</v>
      </c>
      <c r="Z249" s="58">
        <v>4686</v>
      </c>
      <c r="AA249" s="58">
        <v>0</v>
      </c>
      <c r="AB249" s="31">
        <f>SUM(AC249:AE249)</f>
        <v>7068</v>
      </c>
      <c r="AC249" s="31">
        <v>3091</v>
      </c>
      <c r="AD249" s="58">
        <v>3977</v>
      </c>
      <c r="AE249" s="58">
        <v>0</v>
      </c>
      <c r="AF249" s="31">
        <f>SUM(AG249:AI249)</f>
        <v>25614</v>
      </c>
      <c r="AG249" s="31">
        <f t="shared" ref="AG249:AI253" si="538">+U249+Y249+AC249</f>
        <v>12206</v>
      </c>
      <c r="AH249" s="31">
        <f t="shared" si="538"/>
        <v>13408</v>
      </c>
      <c r="AI249" s="31">
        <f t="shared" si="538"/>
        <v>0</v>
      </c>
      <c r="AJ249" s="31">
        <f>SUM(AK249:AM249)</f>
        <v>7135</v>
      </c>
      <c r="AK249" s="31">
        <v>3113</v>
      </c>
      <c r="AL249" s="58">
        <v>4022</v>
      </c>
      <c r="AM249" s="58">
        <v>0</v>
      </c>
      <c r="AN249" s="31">
        <f>SUM(AO249:AQ249)</f>
        <v>4087</v>
      </c>
      <c r="AO249" s="31">
        <v>1633</v>
      </c>
      <c r="AP249" s="58">
        <v>2454</v>
      </c>
      <c r="AQ249" s="58">
        <v>0</v>
      </c>
      <c r="AR249" s="31">
        <f>SUM(AS249:AU249)</f>
        <v>5074</v>
      </c>
      <c r="AS249" s="31">
        <v>2235</v>
      </c>
      <c r="AT249" s="58">
        <v>2839</v>
      </c>
      <c r="AU249" s="58">
        <v>0</v>
      </c>
      <c r="AV249" s="31">
        <f>SUM(AW249:AY249)</f>
        <v>16296</v>
      </c>
      <c r="AW249" s="31">
        <f t="shared" ref="AW249:AY253" si="539">+AK249+AO249+AS249</f>
        <v>6981</v>
      </c>
      <c r="AX249" s="31">
        <f t="shared" si="539"/>
        <v>9315</v>
      </c>
      <c r="AY249" s="31">
        <f t="shared" si="539"/>
        <v>0</v>
      </c>
      <c r="AZ249" s="31">
        <f>SUM(BA249:BC249)</f>
        <v>7912</v>
      </c>
      <c r="BA249" s="31">
        <v>3298</v>
      </c>
      <c r="BB249" s="58">
        <v>4614</v>
      </c>
      <c r="BC249" s="58">
        <v>0</v>
      </c>
      <c r="BD249" s="31">
        <f>SUM(BE249:BG249)</f>
        <v>5803</v>
      </c>
      <c r="BE249" s="31">
        <v>2702</v>
      </c>
      <c r="BF249" s="58">
        <v>3101</v>
      </c>
      <c r="BG249" s="58">
        <v>0</v>
      </c>
      <c r="BH249" s="31">
        <f>SUM(BI249:BK249)</f>
        <v>7436</v>
      </c>
      <c r="BI249" s="31">
        <v>3452</v>
      </c>
      <c r="BJ249" s="58">
        <v>3984</v>
      </c>
      <c r="BK249" s="58">
        <v>0</v>
      </c>
      <c r="BL249" s="31">
        <f>SUM(BM249:BO249)</f>
        <v>21151</v>
      </c>
      <c r="BM249" s="31">
        <f t="shared" ref="BM249:BO253" si="540">+BA249+BE249+BI249</f>
        <v>9452</v>
      </c>
      <c r="BN249" s="31">
        <f t="shared" si="540"/>
        <v>11699</v>
      </c>
      <c r="BO249" s="31">
        <f t="shared" si="540"/>
        <v>0</v>
      </c>
      <c r="BP249" s="31">
        <f>SUM(BQ249:BS249)</f>
        <v>81748</v>
      </c>
      <c r="BQ249" s="31">
        <f t="shared" ref="BQ249:BS253" si="541">+Q249+AG249+AW249+BM249</f>
        <v>38113</v>
      </c>
      <c r="BR249" s="31">
        <f t="shared" si="541"/>
        <v>43635</v>
      </c>
      <c r="BS249" s="31">
        <f t="shared" si="541"/>
        <v>0</v>
      </c>
    </row>
    <row r="250" spans="1:71" s="3" customFormat="1" ht="15" customHeight="1" x14ac:dyDescent="0.3">
      <c r="A250" s="35"/>
      <c r="B250" s="33"/>
      <c r="C250" s="37" t="s">
        <v>215</v>
      </c>
      <c r="D250" s="31">
        <f>SUM(E250:G250)</f>
        <v>90211</v>
      </c>
      <c r="E250" s="31">
        <v>39609</v>
      </c>
      <c r="F250" s="58">
        <v>50602</v>
      </c>
      <c r="G250" s="58">
        <v>0</v>
      </c>
      <c r="H250" s="31">
        <f>SUM(I250:K250)</f>
        <v>65261</v>
      </c>
      <c r="I250" s="31">
        <v>31053</v>
      </c>
      <c r="J250" s="58">
        <v>34208</v>
      </c>
      <c r="K250" s="58">
        <v>0</v>
      </c>
      <c r="L250" s="31">
        <f>SUM(M250:O250)</f>
        <v>71082</v>
      </c>
      <c r="M250" s="31">
        <v>33682</v>
      </c>
      <c r="N250" s="58">
        <v>37400</v>
      </c>
      <c r="O250" s="58">
        <v>0</v>
      </c>
      <c r="P250" s="31">
        <f>SUM(Q250:S250)</f>
        <v>226554</v>
      </c>
      <c r="Q250" s="31">
        <f t="shared" si="537"/>
        <v>104344</v>
      </c>
      <c r="R250" s="31">
        <f t="shared" si="537"/>
        <v>122210</v>
      </c>
      <c r="S250" s="31">
        <f t="shared" si="537"/>
        <v>0</v>
      </c>
      <c r="T250" s="31">
        <f>SUM(U250:W250)</f>
        <v>107184</v>
      </c>
      <c r="U250" s="31">
        <v>56256</v>
      </c>
      <c r="V250" s="58">
        <v>50928</v>
      </c>
      <c r="W250" s="58">
        <v>0</v>
      </c>
      <c r="X250" s="31">
        <f>SUM(Y250:AA250)</f>
        <v>117037</v>
      </c>
      <c r="Y250" s="31">
        <v>60793</v>
      </c>
      <c r="Z250" s="58">
        <v>56244</v>
      </c>
      <c r="AA250" s="58">
        <v>0</v>
      </c>
      <c r="AB250" s="31">
        <f>SUM(AC250:AE250)</f>
        <v>83754</v>
      </c>
      <c r="AC250" s="31">
        <v>42547</v>
      </c>
      <c r="AD250" s="58">
        <v>41207</v>
      </c>
      <c r="AE250" s="58">
        <v>0</v>
      </c>
      <c r="AF250" s="31">
        <f>SUM(AG250:AI250)</f>
        <v>307975</v>
      </c>
      <c r="AG250" s="31">
        <f t="shared" si="538"/>
        <v>159596</v>
      </c>
      <c r="AH250" s="31">
        <f t="shared" si="538"/>
        <v>148379</v>
      </c>
      <c r="AI250" s="31">
        <f t="shared" si="538"/>
        <v>0</v>
      </c>
      <c r="AJ250" s="31">
        <f>SUM(AK250:AM250)</f>
        <v>71624</v>
      </c>
      <c r="AK250" s="31">
        <v>36645</v>
      </c>
      <c r="AL250" s="58">
        <v>34979</v>
      </c>
      <c r="AM250" s="58">
        <v>0</v>
      </c>
      <c r="AN250" s="31">
        <f>SUM(AO250:AQ250)</f>
        <v>71586</v>
      </c>
      <c r="AO250" s="31">
        <v>35743</v>
      </c>
      <c r="AP250" s="58">
        <v>35843</v>
      </c>
      <c r="AQ250" s="58">
        <v>0</v>
      </c>
      <c r="AR250" s="31">
        <f>SUM(AS250:AU250)</f>
        <v>76105</v>
      </c>
      <c r="AS250" s="31">
        <v>36161</v>
      </c>
      <c r="AT250" s="58">
        <v>39944</v>
      </c>
      <c r="AU250" s="58">
        <v>0</v>
      </c>
      <c r="AV250" s="31">
        <f>SUM(AW250:AY250)</f>
        <v>219315</v>
      </c>
      <c r="AW250" s="31">
        <f t="shared" si="539"/>
        <v>108549</v>
      </c>
      <c r="AX250" s="31">
        <f t="shared" si="539"/>
        <v>110766</v>
      </c>
      <c r="AY250" s="31">
        <f t="shared" si="539"/>
        <v>0</v>
      </c>
      <c r="AZ250" s="31">
        <f>SUM(BA250:BC250)</f>
        <v>91301</v>
      </c>
      <c r="BA250" s="31">
        <v>44154</v>
      </c>
      <c r="BB250" s="58">
        <v>47147</v>
      </c>
      <c r="BC250" s="58">
        <v>0</v>
      </c>
      <c r="BD250" s="31">
        <f>SUM(BE250:BG250)</f>
        <v>80857</v>
      </c>
      <c r="BE250" s="31">
        <v>40969</v>
      </c>
      <c r="BF250" s="58">
        <v>39888</v>
      </c>
      <c r="BG250" s="58">
        <v>0</v>
      </c>
      <c r="BH250" s="31">
        <f>SUM(BI250:BK250)</f>
        <v>113099</v>
      </c>
      <c r="BI250" s="31">
        <v>54336</v>
      </c>
      <c r="BJ250" s="58">
        <v>58763</v>
      </c>
      <c r="BK250" s="58">
        <v>0</v>
      </c>
      <c r="BL250" s="31">
        <f>SUM(BM250:BO250)</f>
        <v>285257</v>
      </c>
      <c r="BM250" s="31">
        <f t="shared" si="540"/>
        <v>139459</v>
      </c>
      <c r="BN250" s="31">
        <f t="shared" si="540"/>
        <v>145798</v>
      </c>
      <c r="BO250" s="31">
        <f t="shared" si="540"/>
        <v>0</v>
      </c>
      <c r="BP250" s="31">
        <f>SUM(BQ250:BS250)</f>
        <v>1039101</v>
      </c>
      <c r="BQ250" s="31">
        <f t="shared" si="541"/>
        <v>511948</v>
      </c>
      <c r="BR250" s="31">
        <f t="shared" si="541"/>
        <v>527153</v>
      </c>
      <c r="BS250" s="31">
        <f t="shared" si="541"/>
        <v>0</v>
      </c>
    </row>
    <row r="251" spans="1:71" s="3" customFormat="1" ht="15" customHeight="1" x14ac:dyDescent="0.3">
      <c r="A251" s="35"/>
      <c r="B251" s="33"/>
      <c r="C251" s="37" t="s">
        <v>216</v>
      </c>
      <c r="D251" s="31">
        <f>SUM(E251:G251)</f>
        <v>0</v>
      </c>
      <c r="E251" s="31">
        <v>0</v>
      </c>
      <c r="F251" s="58">
        <v>0</v>
      </c>
      <c r="G251" s="58">
        <v>0</v>
      </c>
      <c r="H251" s="31">
        <f>SUM(I251:K251)</f>
        <v>0</v>
      </c>
      <c r="I251" s="31">
        <v>0</v>
      </c>
      <c r="J251" s="58">
        <v>0</v>
      </c>
      <c r="K251" s="58">
        <v>0</v>
      </c>
      <c r="L251" s="31">
        <f>SUM(M251:O251)</f>
        <v>0</v>
      </c>
      <c r="M251" s="31">
        <v>0</v>
      </c>
      <c r="N251" s="58">
        <v>0</v>
      </c>
      <c r="O251" s="58">
        <v>0</v>
      </c>
      <c r="P251" s="31">
        <f>SUM(Q251:S251)</f>
        <v>0</v>
      </c>
      <c r="Q251" s="31">
        <f t="shared" si="537"/>
        <v>0</v>
      </c>
      <c r="R251" s="31">
        <f t="shared" si="537"/>
        <v>0</v>
      </c>
      <c r="S251" s="31">
        <f t="shared" si="537"/>
        <v>0</v>
      </c>
      <c r="T251" s="31">
        <f>SUM(U251:W251)</f>
        <v>0</v>
      </c>
      <c r="U251" s="31">
        <v>0</v>
      </c>
      <c r="V251" s="58">
        <v>0</v>
      </c>
      <c r="W251" s="58">
        <v>0</v>
      </c>
      <c r="X251" s="31">
        <f>SUM(Y251:AA251)</f>
        <v>0</v>
      </c>
      <c r="Y251" s="31">
        <v>0</v>
      </c>
      <c r="Z251" s="58">
        <v>0</v>
      </c>
      <c r="AA251" s="58">
        <v>0</v>
      </c>
      <c r="AB251" s="31">
        <f>SUM(AC251:AE251)</f>
        <v>0</v>
      </c>
      <c r="AC251" s="31">
        <v>0</v>
      </c>
      <c r="AD251" s="58">
        <v>0</v>
      </c>
      <c r="AE251" s="58">
        <v>0</v>
      </c>
      <c r="AF251" s="31">
        <f>SUM(AG251:AI251)</f>
        <v>0</v>
      </c>
      <c r="AG251" s="31">
        <f t="shared" si="538"/>
        <v>0</v>
      </c>
      <c r="AH251" s="31">
        <f t="shared" si="538"/>
        <v>0</v>
      </c>
      <c r="AI251" s="31">
        <f t="shared" si="538"/>
        <v>0</v>
      </c>
      <c r="AJ251" s="31">
        <f>SUM(AK251:AM251)</f>
        <v>0</v>
      </c>
      <c r="AK251" s="31">
        <v>0</v>
      </c>
      <c r="AL251" s="58">
        <v>0</v>
      </c>
      <c r="AM251" s="58">
        <v>0</v>
      </c>
      <c r="AN251" s="31">
        <f>SUM(AO251:AQ251)</f>
        <v>0</v>
      </c>
      <c r="AO251" s="31">
        <v>0</v>
      </c>
      <c r="AP251" s="58">
        <v>0</v>
      </c>
      <c r="AQ251" s="58">
        <v>0</v>
      </c>
      <c r="AR251" s="31">
        <f>SUM(AS251:AU251)</f>
        <v>0</v>
      </c>
      <c r="AS251" s="31">
        <v>0</v>
      </c>
      <c r="AT251" s="58">
        <v>0</v>
      </c>
      <c r="AU251" s="58">
        <v>0</v>
      </c>
      <c r="AV251" s="31">
        <f>SUM(AW251:AY251)</f>
        <v>0</v>
      </c>
      <c r="AW251" s="31">
        <f t="shared" si="539"/>
        <v>0</v>
      </c>
      <c r="AX251" s="31">
        <f t="shared" si="539"/>
        <v>0</v>
      </c>
      <c r="AY251" s="31">
        <f t="shared" si="539"/>
        <v>0</v>
      </c>
      <c r="AZ251" s="31">
        <f>SUM(BA251:BC251)</f>
        <v>0</v>
      </c>
      <c r="BA251" s="31">
        <v>0</v>
      </c>
      <c r="BB251" s="58">
        <v>0</v>
      </c>
      <c r="BC251" s="58">
        <v>0</v>
      </c>
      <c r="BD251" s="31">
        <f>SUM(BE251:BG251)</f>
        <v>0</v>
      </c>
      <c r="BE251" s="31">
        <v>0</v>
      </c>
      <c r="BF251" s="58">
        <v>0</v>
      </c>
      <c r="BG251" s="58">
        <v>0</v>
      </c>
      <c r="BH251" s="31">
        <f>SUM(BI251:BK251)</f>
        <v>0</v>
      </c>
      <c r="BI251" s="31">
        <v>0</v>
      </c>
      <c r="BJ251" s="58">
        <v>0</v>
      </c>
      <c r="BK251" s="58">
        <v>0</v>
      </c>
      <c r="BL251" s="31">
        <f>SUM(BM251:BO251)</f>
        <v>0</v>
      </c>
      <c r="BM251" s="31">
        <f t="shared" si="540"/>
        <v>0</v>
      </c>
      <c r="BN251" s="31">
        <f t="shared" si="540"/>
        <v>0</v>
      </c>
      <c r="BO251" s="31">
        <f t="shared" si="540"/>
        <v>0</v>
      </c>
      <c r="BP251" s="31">
        <f>SUM(BQ251:BS251)</f>
        <v>0</v>
      </c>
      <c r="BQ251" s="31">
        <f t="shared" si="541"/>
        <v>0</v>
      </c>
      <c r="BR251" s="31">
        <f t="shared" si="541"/>
        <v>0</v>
      </c>
      <c r="BS251" s="31">
        <f t="shared" si="541"/>
        <v>0</v>
      </c>
    </row>
    <row r="252" spans="1:71" s="3" customFormat="1" ht="15" customHeight="1" x14ac:dyDescent="0.3">
      <c r="A252" s="35"/>
      <c r="B252" s="33"/>
      <c r="C252" s="34" t="s">
        <v>56</v>
      </c>
      <c r="D252" s="31">
        <f>SUM(E252:G252)</f>
        <v>12414</v>
      </c>
      <c r="E252" s="31">
        <v>5728</v>
      </c>
      <c r="F252" s="58">
        <v>6686</v>
      </c>
      <c r="G252" s="58">
        <v>0</v>
      </c>
      <c r="H252" s="31">
        <f>SUM(I252:K252)</f>
        <v>12354</v>
      </c>
      <c r="I252" s="31">
        <v>5988</v>
      </c>
      <c r="J252" s="58">
        <v>6366</v>
      </c>
      <c r="K252" s="58">
        <v>0</v>
      </c>
      <c r="L252" s="31">
        <f>SUM(M252:O252)</f>
        <v>12837</v>
      </c>
      <c r="M252" s="31">
        <v>6186</v>
      </c>
      <c r="N252" s="58">
        <v>6651</v>
      </c>
      <c r="O252" s="58">
        <v>0</v>
      </c>
      <c r="P252" s="31">
        <f>SUM(Q252:S252)</f>
        <v>37605</v>
      </c>
      <c r="Q252" s="31">
        <f t="shared" si="537"/>
        <v>17902</v>
      </c>
      <c r="R252" s="31">
        <f t="shared" si="537"/>
        <v>19703</v>
      </c>
      <c r="S252" s="31">
        <f t="shared" si="537"/>
        <v>0</v>
      </c>
      <c r="T252" s="31">
        <f>SUM(U252:W252)</f>
        <v>29679</v>
      </c>
      <c r="U252" s="31">
        <v>14378</v>
      </c>
      <c r="V252" s="58">
        <v>15301</v>
      </c>
      <c r="W252" s="58">
        <v>0</v>
      </c>
      <c r="X252" s="31">
        <f>SUM(Y252:AA252)</f>
        <v>32219</v>
      </c>
      <c r="Y252" s="31">
        <v>16097</v>
      </c>
      <c r="Z252" s="58">
        <v>16122</v>
      </c>
      <c r="AA252" s="58">
        <v>0</v>
      </c>
      <c r="AB252" s="31">
        <f>SUM(AC252:AE252)</f>
        <v>17104</v>
      </c>
      <c r="AC252" s="31">
        <v>8704</v>
      </c>
      <c r="AD252" s="58">
        <v>8400</v>
      </c>
      <c r="AE252" s="58">
        <v>0</v>
      </c>
      <c r="AF252" s="31">
        <f>SUM(AG252:AI252)</f>
        <v>79002</v>
      </c>
      <c r="AG252" s="31">
        <f t="shared" si="538"/>
        <v>39179</v>
      </c>
      <c r="AH252" s="31">
        <f t="shared" si="538"/>
        <v>39823</v>
      </c>
      <c r="AI252" s="31">
        <f t="shared" si="538"/>
        <v>0</v>
      </c>
      <c r="AJ252" s="31">
        <f>SUM(AK252:AM252)</f>
        <v>12030</v>
      </c>
      <c r="AK252" s="31">
        <v>6051</v>
      </c>
      <c r="AL252" s="58">
        <v>5979</v>
      </c>
      <c r="AM252" s="58">
        <v>0</v>
      </c>
      <c r="AN252" s="31">
        <f>SUM(AO252:AQ252)</f>
        <v>7140</v>
      </c>
      <c r="AO252" s="31">
        <v>3621</v>
      </c>
      <c r="AP252" s="58">
        <v>3519</v>
      </c>
      <c r="AQ252" s="58">
        <v>0</v>
      </c>
      <c r="AR252" s="31">
        <f>SUM(AS252:AU252)</f>
        <v>8412</v>
      </c>
      <c r="AS252" s="31">
        <v>4269</v>
      </c>
      <c r="AT252" s="58">
        <v>4143</v>
      </c>
      <c r="AU252" s="58">
        <v>0</v>
      </c>
      <c r="AV252" s="31">
        <f>SUM(AW252:AY252)</f>
        <v>27582</v>
      </c>
      <c r="AW252" s="31">
        <f t="shared" si="539"/>
        <v>13941</v>
      </c>
      <c r="AX252" s="31">
        <f t="shared" si="539"/>
        <v>13641</v>
      </c>
      <c r="AY252" s="31">
        <f t="shared" si="539"/>
        <v>0</v>
      </c>
      <c r="AZ252" s="31">
        <f>SUM(BA252:BC252)</f>
        <v>12277</v>
      </c>
      <c r="BA252" s="31">
        <v>6128</v>
      </c>
      <c r="BB252" s="58">
        <v>6149</v>
      </c>
      <c r="BC252" s="58">
        <v>0</v>
      </c>
      <c r="BD252" s="31">
        <f>SUM(BE252:BG252)</f>
        <v>8871</v>
      </c>
      <c r="BE252" s="31">
        <v>4530</v>
      </c>
      <c r="BF252" s="58">
        <v>4341</v>
      </c>
      <c r="BG252" s="58">
        <v>0</v>
      </c>
      <c r="BH252" s="31">
        <f>SUM(BI252:BK252)</f>
        <v>12864</v>
      </c>
      <c r="BI252" s="31">
        <v>6520</v>
      </c>
      <c r="BJ252" s="58">
        <v>6344</v>
      </c>
      <c r="BK252" s="58">
        <v>0</v>
      </c>
      <c r="BL252" s="31">
        <f>SUM(BM252:BO252)</f>
        <v>34012</v>
      </c>
      <c r="BM252" s="31">
        <f t="shared" si="540"/>
        <v>17178</v>
      </c>
      <c r="BN252" s="31">
        <f t="shared" si="540"/>
        <v>16834</v>
      </c>
      <c r="BO252" s="31">
        <f t="shared" si="540"/>
        <v>0</v>
      </c>
      <c r="BP252" s="31">
        <f>SUM(BQ252:BS252)</f>
        <v>178201</v>
      </c>
      <c r="BQ252" s="31">
        <f t="shared" si="541"/>
        <v>88200</v>
      </c>
      <c r="BR252" s="31">
        <f t="shared" si="541"/>
        <v>90001</v>
      </c>
      <c r="BS252" s="31">
        <f t="shared" si="541"/>
        <v>0</v>
      </c>
    </row>
    <row r="253" spans="1:71" s="3" customFormat="1" ht="15" customHeight="1" x14ac:dyDescent="0.3">
      <c r="A253" s="35"/>
      <c r="B253" s="33"/>
      <c r="C253" s="34" t="s">
        <v>27</v>
      </c>
      <c r="D253" s="31">
        <f>SUM(E253:G253)</f>
        <v>351967</v>
      </c>
      <c r="E253" s="31">
        <v>168909</v>
      </c>
      <c r="F253" s="58">
        <v>183058</v>
      </c>
      <c r="G253" s="58">
        <v>0</v>
      </c>
      <c r="H253" s="31">
        <f>SUM(I253:K253)</f>
        <v>294093</v>
      </c>
      <c r="I253" s="31">
        <v>150083</v>
      </c>
      <c r="J253" s="58">
        <v>144010</v>
      </c>
      <c r="K253" s="58">
        <v>0</v>
      </c>
      <c r="L253" s="31">
        <f>SUM(M253:O253)</f>
        <v>328402</v>
      </c>
      <c r="M253" s="31">
        <v>171606</v>
      </c>
      <c r="N253" s="58">
        <v>156796</v>
      </c>
      <c r="O253" s="58">
        <v>0</v>
      </c>
      <c r="P253" s="31">
        <f>SUM(Q253:S253)</f>
        <v>974462</v>
      </c>
      <c r="Q253" s="31">
        <f t="shared" si="537"/>
        <v>490598</v>
      </c>
      <c r="R253" s="31">
        <f t="shared" si="537"/>
        <v>483864</v>
      </c>
      <c r="S253" s="31">
        <f t="shared" si="537"/>
        <v>0</v>
      </c>
      <c r="T253" s="31">
        <f>SUM(U253:W253)</f>
        <v>462279</v>
      </c>
      <c r="U253" s="31">
        <v>241097</v>
      </c>
      <c r="V253" s="58">
        <v>221182</v>
      </c>
      <c r="W253" s="58">
        <v>0</v>
      </c>
      <c r="X253" s="31">
        <f>SUM(Y253:AA253)</f>
        <v>474107</v>
      </c>
      <c r="Y253" s="31">
        <v>244883</v>
      </c>
      <c r="Z253" s="58">
        <v>229224</v>
      </c>
      <c r="AA253" s="58">
        <v>0</v>
      </c>
      <c r="AB253" s="31">
        <f>SUM(AC253:AE253)</f>
        <v>343175</v>
      </c>
      <c r="AC253" s="31">
        <v>175446</v>
      </c>
      <c r="AD253" s="58">
        <v>167729</v>
      </c>
      <c r="AE253" s="58">
        <v>0</v>
      </c>
      <c r="AF253" s="31">
        <f>SUM(AG253:AI253)</f>
        <v>1279561</v>
      </c>
      <c r="AG253" s="31">
        <f t="shared" si="538"/>
        <v>661426</v>
      </c>
      <c r="AH253" s="31">
        <f t="shared" si="538"/>
        <v>618135</v>
      </c>
      <c r="AI253" s="31">
        <f t="shared" si="538"/>
        <v>0</v>
      </c>
      <c r="AJ253" s="31">
        <f>SUM(AK253:AM253)</f>
        <v>293950</v>
      </c>
      <c r="AK253" s="31">
        <v>150854</v>
      </c>
      <c r="AL253" s="58">
        <v>143096</v>
      </c>
      <c r="AM253" s="58">
        <v>0</v>
      </c>
      <c r="AN253" s="31">
        <f>SUM(AO253:AQ253)</f>
        <v>272838</v>
      </c>
      <c r="AO253" s="31">
        <v>144473</v>
      </c>
      <c r="AP253" s="58">
        <v>128365</v>
      </c>
      <c r="AQ253" s="58">
        <v>0</v>
      </c>
      <c r="AR253" s="31">
        <f>SUM(AS253:AU253)</f>
        <v>287976</v>
      </c>
      <c r="AS253" s="31">
        <v>153980</v>
      </c>
      <c r="AT253" s="58">
        <v>133996</v>
      </c>
      <c r="AU253" s="58">
        <v>0</v>
      </c>
      <c r="AV253" s="31">
        <f>SUM(AW253:AY253)</f>
        <v>854764</v>
      </c>
      <c r="AW253" s="31">
        <f t="shared" si="539"/>
        <v>449307</v>
      </c>
      <c r="AX253" s="31">
        <f t="shared" si="539"/>
        <v>405457</v>
      </c>
      <c r="AY253" s="31">
        <f t="shared" si="539"/>
        <v>0</v>
      </c>
      <c r="AZ253" s="31">
        <f>SUM(BA253:BC253)</f>
        <v>333679</v>
      </c>
      <c r="BA253" s="31">
        <v>185364</v>
      </c>
      <c r="BB253" s="58">
        <v>148315</v>
      </c>
      <c r="BC253" s="58">
        <v>0</v>
      </c>
      <c r="BD253" s="31">
        <f>SUM(BE253:BG253)</f>
        <v>305941</v>
      </c>
      <c r="BE253" s="31">
        <v>159866</v>
      </c>
      <c r="BF253" s="58">
        <v>146075</v>
      </c>
      <c r="BG253" s="58">
        <v>0</v>
      </c>
      <c r="BH253" s="31">
        <f>SUM(BI253:BK253)</f>
        <v>368169</v>
      </c>
      <c r="BI253" s="31">
        <v>211883</v>
      </c>
      <c r="BJ253" s="58">
        <v>156286</v>
      </c>
      <c r="BK253" s="58">
        <v>0</v>
      </c>
      <c r="BL253" s="31">
        <f>SUM(BM253:BO253)</f>
        <v>1007789</v>
      </c>
      <c r="BM253" s="31">
        <f t="shared" si="540"/>
        <v>557113</v>
      </c>
      <c r="BN253" s="31">
        <f t="shared" si="540"/>
        <v>450676</v>
      </c>
      <c r="BO253" s="31">
        <f t="shared" si="540"/>
        <v>0</v>
      </c>
      <c r="BP253" s="31">
        <f>SUM(BQ253:BS253)</f>
        <v>4116576</v>
      </c>
      <c r="BQ253" s="31">
        <f t="shared" si="541"/>
        <v>2158444</v>
      </c>
      <c r="BR253" s="31">
        <f t="shared" si="541"/>
        <v>1958132</v>
      </c>
      <c r="BS253" s="31">
        <f t="shared" si="541"/>
        <v>0</v>
      </c>
    </row>
    <row r="254" spans="1:71" s="3" customFormat="1" ht="15" customHeight="1" x14ac:dyDescent="0.3">
      <c r="A254" s="35"/>
      <c r="B254" s="33"/>
      <c r="C254" s="37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1:71" s="3" customFormat="1" ht="15" customHeight="1" x14ac:dyDescent="0.3">
      <c r="A255" s="32"/>
      <c r="B255" s="33" t="s">
        <v>217</v>
      </c>
      <c r="C255" s="34"/>
      <c r="D255" s="31">
        <f t="shared" ref="D255:D273" si="542">SUM(E255:G255)</f>
        <v>276579</v>
      </c>
      <c r="E255" s="31">
        <f>+E256+E260+E263+E267+E270+E273+E276+E277</f>
        <v>127362</v>
      </c>
      <c r="F255" s="31">
        <f t="shared" ref="F255:G255" si="543">+F256+F260+F263+F267+F270+F273+F276+F277</f>
        <v>149217</v>
      </c>
      <c r="G255" s="31">
        <f t="shared" si="543"/>
        <v>0</v>
      </c>
      <c r="H255" s="31">
        <f t="shared" ref="H255:H273" si="544">SUM(I255:K255)</f>
        <v>209504</v>
      </c>
      <c r="I255" s="31">
        <f>+I256+I260+I263+I267+I270+I273+I276+I277</f>
        <v>106021</v>
      </c>
      <c r="J255" s="31">
        <f t="shared" ref="J255:K255" si="545">+J256+J260+J263+J267+J270+J273+J276+J277</f>
        <v>103483</v>
      </c>
      <c r="K255" s="31">
        <f t="shared" si="545"/>
        <v>0</v>
      </c>
      <c r="L255" s="31">
        <f t="shared" ref="L255:L273" si="546">SUM(M255:O255)</f>
        <v>225105</v>
      </c>
      <c r="M255" s="31">
        <f>+M256+M260+M263+M267+M270+M273+M276+M277</f>
        <v>116690</v>
      </c>
      <c r="N255" s="31">
        <f t="shared" ref="N255:O255" si="547">+N256+N260+N263+N267+N270+N273+N276+N277</f>
        <v>108415</v>
      </c>
      <c r="O255" s="31">
        <f t="shared" si="547"/>
        <v>0</v>
      </c>
      <c r="P255" s="31">
        <f t="shared" ref="P255:P273" si="548">SUM(Q255:S255)</f>
        <v>711188</v>
      </c>
      <c r="Q255" s="31">
        <f>+Q256+Q260+Q263+Q267+Q270+Q273+Q276+Q277</f>
        <v>350073</v>
      </c>
      <c r="R255" s="31">
        <f t="shared" ref="R255:S255" si="549">+R256+R260+R263+R267+R270+R273+R276+R277</f>
        <v>361115</v>
      </c>
      <c r="S255" s="31">
        <f t="shared" si="549"/>
        <v>0</v>
      </c>
      <c r="T255" s="31">
        <f t="shared" ref="T255" si="550">SUM(U255:W255)</f>
        <v>331865</v>
      </c>
      <c r="U255" s="31">
        <f>+U256+U260+U263+U267+U270+U273+U276+U277</f>
        <v>168098</v>
      </c>
      <c r="V255" s="31">
        <f t="shared" ref="V255:W255" si="551">+V256+V260+V263+V267+V270+V273+V276+V277</f>
        <v>163767</v>
      </c>
      <c r="W255" s="31">
        <f t="shared" si="551"/>
        <v>0</v>
      </c>
      <c r="X255" s="31">
        <f t="shared" ref="X255" si="552">SUM(Y255:AA255)</f>
        <v>451077</v>
      </c>
      <c r="Y255" s="31">
        <f>+Y256+Y260+Y263+Y267+Y270+Y273+Y276+Y277</f>
        <v>230625</v>
      </c>
      <c r="Z255" s="31">
        <f t="shared" ref="Z255:AA255" si="553">+Z256+Z260+Z263+Z267+Z270+Z273+Z276+Z277</f>
        <v>220452</v>
      </c>
      <c r="AA255" s="31">
        <f t="shared" si="553"/>
        <v>0</v>
      </c>
      <c r="AB255" s="31">
        <f t="shared" ref="AB255" si="554">SUM(AC255:AE255)</f>
        <v>306474</v>
      </c>
      <c r="AC255" s="31">
        <f>+AC256+AC260+AC263+AC267+AC270+AC273+AC276+AC277</f>
        <v>156047</v>
      </c>
      <c r="AD255" s="31">
        <f t="shared" ref="AD255:AE255" si="555">+AD256+AD260+AD263+AD267+AD270+AD273+AD276+AD277</f>
        <v>150427</v>
      </c>
      <c r="AE255" s="31">
        <f t="shared" si="555"/>
        <v>0</v>
      </c>
      <c r="AF255" s="31">
        <f t="shared" ref="AF255" si="556">SUM(AG255:AI255)</f>
        <v>1089416</v>
      </c>
      <c r="AG255" s="31">
        <f>+AG256+AG260+AG263+AG267+AG270+AG273+AG276+AG277</f>
        <v>554770</v>
      </c>
      <c r="AH255" s="31">
        <f t="shared" ref="AH255:AI255" si="557">+AH256+AH260+AH263+AH267+AH270+AH273+AH276+AH277</f>
        <v>534646</v>
      </c>
      <c r="AI255" s="31">
        <f t="shared" si="557"/>
        <v>0</v>
      </c>
      <c r="AJ255" s="31">
        <f t="shared" ref="AJ255" si="558">SUM(AK255:AM255)</f>
        <v>247179</v>
      </c>
      <c r="AK255" s="31">
        <f>+AK256+AK260+AK263+AK267+AK270+AK273+AK276+AK277</f>
        <v>124754</v>
      </c>
      <c r="AL255" s="31">
        <f t="shared" ref="AL255:AM255" si="559">+AL256+AL260+AL263+AL267+AL270+AL273+AL276+AL277</f>
        <v>122425</v>
      </c>
      <c r="AM255" s="31">
        <f t="shared" si="559"/>
        <v>0</v>
      </c>
      <c r="AN255" s="31">
        <f t="shared" ref="AN255" si="560">SUM(AO255:AQ255)</f>
        <v>231570</v>
      </c>
      <c r="AO255" s="31">
        <f>+AO256+AO260+AO263+AO267+AO270+AO273+AO276+AO277</f>
        <v>117445</v>
      </c>
      <c r="AP255" s="31">
        <f t="shared" ref="AP255:AQ255" si="561">+AP256+AP260+AP263+AP267+AP270+AP273+AP276+AP277</f>
        <v>114125</v>
      </c>
      <c r="AQ255" s="31">
        <f t="shared" si="561"/>
        <v>0</v>
      </c>
      <c r="AR255" s="31">
        <f t="shared" ref="AR255" si="562">SUM(AS255:AU255)</f>
        <v>234844</v>
      </c>
      <c r="AS255" s="31">
        <f>+AS256+AS260+AS263+AS267+AS270+AS273+AS276+AS277</f>
        <v>119936</v>
      </c>
      <c r="AT255" s="31">
        <f t="shared" ref="AT255:AU255" si="563">+AT256+AT260+AT263+AT267+AT270+AT273+AT276+AT277</f>
        <v>114908</v>
      </c>
      <c r="AU255" s="31">
        <f t="shared" si="563"/>
        <v>0</v>
      </c>
      <c r="AV255" s="31">
        <f t="shared" ref="AV255" si="564">SUM(AW255:AY255)</f>
        <v>713593</v>
      </c>
      <c r="AW255" s="31">
        <f>+AW256+AW260+AW263+AW267+AW270+AW273+AW276+AW277</f>
        <v>362135</v>
      </c>
      <c r="AX255" s="31">
        <f t="shared" ref="AX255:AY255" si="565">+AX256+AX260+AX263+AX267+AX270+AX273+AX276+AX277</f>
        <v>351458</v>
      </c>
      <c r="AY255" s="31">
        <f t="shared" si="565"/>
        <v>0</v>
      </c>
      <c r="AZ255" s="31">
        <f t="shared" ref="AZ255" si="566">SUM(BA255:BC255)</f>
        <v>276922</v>
      </c>
      <c r="BA255" s="31">
        <f>+BA256+BA260+BA263+BA267+BA270+BA273+BA276+BA277</f>
        <v>146421</v>
      </c>
      <c r="BB255" s="31">
        <f t="shared" ref="BB255:BC255" si="567">+BB256+BB260+BB263+BB267+BB270+BB273+BB276+BB277</f>
        <v>130501</v>
      </c>
      <c r="BC255" s="31">
        <f t="shared" si="567"/>
        <v>0</v>
      </c>
      <c r="BD255" s="31">
        <f t="shared" ref="BD255" si="568">SUM(BE255:BG255)</f>
        <v>253877</v>
      </c>
      <c r="BE255" s="31">
        <f>+BE256+BE260+BE263+BE267+BE270+BE273+BE276+BE277</f>
        <v>125146</v>
      </c>
      <c r="BF255" s="31">
        <f t="shared" ref="BF255:BG255" si="569">+BF256+BF260+BF263+BF267+BF270+BF273+BF276+BF277</f>
        <v>128731</v>
      </c>
      <c r="BG255" s="31">
        <f t="shared" si="569"/>
        <v>0</v>
      </c>
      <c r="BH255" s="31">
        <f t="shared" ref="BH255" si="570">SUM(BI255:BK255)</f>
        <v>312397</v>
      </c>
      <c r="BI255" s="31">
        <f>+BI256+BI260+BI263+BI267+BI270+BI273+BI276+BI277</f>
        <v>174086</v>
      </c>
      <c r="BJ255" s="31">
        <f t="shared" ref="BJ255:BK255" si="571">+BJ256+BJ260+BJ263+BJ267+BJ270+BJ273+BJ276+BJ277</f>
        <v>138311</v>
      </c>
      <c r="BK255" s="31">
        <f t="shared" si="571"/>
        <v>0</v>
      </c>
      <c r="BL255" s="31">
        <f t="shared" ref="BL255" si="572">SUM(BM255:BO255)</f>
        <v>843196</v>
      </c>
      <c r="BM255" s="31">
        <f>+BM256+BM260+BM263+BM267+BM270+BM273+BM276+BM277</f>
        <v>445653</v>
      </c>
      <c r="BN255" s="31">
        <f t="shared" ref="BN255:BO255" si="573">+BN256+BN260+BN263+BN267+BN270+BN273+BN276+BN277</f>
        <v>397543</v>
      </c>
      <c r="BO255" s="31">
        <f t="shared" si="573"/>
        <v>0</v>
      </c>
      <c r="BP255" s="31">
        <f t="shared" ref="BP255" si="574">SUM(BQ255:BS255)</f>
        <v>3357393</v>
      </c>
      <c r="BQ255" s="31">
        <f>+BQ256+BQ260+BQ263+BQ267+BQ270+BQ273+BQ276+BQ277</f>
        <v>1712631</v>
      </c>
      <c r="BR255" s="31">
        <f t="shared" ref="BR255:BS255" si="575">+BR256+BR260+BR263+BR267+BR270+BR273+BR276+BR277</f>
        <v>1644762</v>
      </c>
      <c r="BS255" s="31">
        <f t="shared" si="575"/>
        <v>0</v>
      </c>
    </row>
    <row r="256" spans="1:71" s="3" customFormat="1" ht="15" customHeight="1" x14ac:dyDescent="0.3">
      <c r="A256" s="35"/>
      <c r="B256" s="33"/>
      <c r="C256" s="34" t="s">
        <v>218</v>
      </c>
      <c r="D256" s="31">
        <f t="shared" si="542"/>
        <v>122182</v>
      </c>
      <c r="E256" s="31">
        <f>SUM(E257:E259)</f>
        <v>55688</v>
      </c>
      <c r="F256" s="31">
        <f>SUM(F257:F259)</f>
        <v>66494</v>
      </c>
      <c r="G256" s="31">
        <f>SUM(G257:G259)</f>
        <v>0</v>
      </c>
      <c r="H256" s="31">
        <f t="shared" si="544"/>
        <v>96436</v>
      </c>
      <c r="I256" s="31">
        <f>SUM(I257:I259)</f>
        <v>48173</v>
      </c>
      <c r="J256" s="31">
        <f>SUM(J257:J259)</f>
        <v>48263</v>
      </c>
      <c r="K256" s="31">
        <f>SUM(K257:K259)</f>
        <v>0</v>
      </c>
      <c r="L256" s="31">
        <f t="shared" si="546"/>
        <v>102856</v>
      </c>
      <c r="M256" s="31">
        <f>SUM(M257:M259)</f>
        <v>54171</v>
      </c>
      <c r="N256" s="31">
        <f>SUM(N257:N259)</f>
        <v>48685</v>
      </c>
      <c r="O256" s="31">
        <f>SUM(O257:O259)</f>
        <v>0</v>
      </c>
      <c r="P256" s="31">
        <f t="shared" si="548"/>
        <v>321474</v>
      </c>
      <c r="Q256" s="31">
        <f>SUM(Q257:Q259)</f>
        <v>158032</v>
      </c>
      <c r="R256" s="31">
        <f>SUM(R257:R259)</f>
        <v>163442</v>
      </c>
      <c r="S256" s="31">
        <f>SUM(S257:S259)</f>
        <v>0</v>
      </c>
      <c r="T256" s="31">
        <f t="shared" ref="T256:T273" si="576">SUM(U256:W256)</f>
        <v>141288</v>
      </c>
      <c r="U256" s="31">
        <f>SUM(U257:U259)</f>
        <v>72700</v>
      </c>
      <c r="V256" s="31">
        <f>SUM(V257:V259)</f>
        <v>68588</v>
      </c>
      <c r="W256" s="31">
        <f>SUM(W257:W259)</f>
        <v>0</v>
      </c>
      <c r="X256" s="31">
        <f t="shared" ref="X256:X273" si="577">SUM(Y256:AA256)</f>
        <v>175816</v>
      </c>
      <c r="Y256" s="31">
        <f>SUM(Y257:Y259)</f>
        <v>89234</v>
      </c>
      <c r="Z256" s="31">
        <f>SUM(Z257:Z259)</f>
        <v>86582</v>
      </c>
      <c r="AA256" s="31">
        <f>SUM(AA257:AA259)</f>
        <v>0</v>
      </c>
      <c r="AB256" s="31">
        <f t="shared" ref="AB256:AB273" si="578">SUM(AC256:AE256)</f>
        <v>128908</v>
      </c>
      <c r="AC256" s="31">
        <f>SUM(AC257:AC259)</f>
        <v>65827</v>
      </c>
      <c r="AD256" s="31">
        <f>SUM(AD257:AD259)</f>
        <v>63081</v>
      </c>
      <c r="AE256" s="31">
        <f>SUM(AE257:AE259)</f>
        <v>0</v>
      </c>
      <c r="AF256" s="31">
        <f t="shared" si="495"/>
        <v>446012</v>
      </c>
      <c r="AG256" s="31">
        <f>SUM(AG257:AG259)</f>
        <v>227761</v>
      </c>
      <c r="AH256" s="31">
        <f>SUM(AH257:AH259)</f>
        <v>218251</v>
      </c>
      <c r="AI256" s="31">
        <f>SUM(AI257:AI259)</f>
        <v>0</v>
      </c>
      <c r="AJ256" s="31">
        <f t="shared" ref="AJ256:AJ273" si="579">SUM(AK256:AM256)</f>
        <v>115042</v>
      </c>
      <c r="AK256" s="31">
        <f>SUM(AK257:AK259)</f>
        <v>57508</v>
      </c>
      <c r="AL256" s="31">
        <f>SUM(AL257:AL259)</f>
        <v>57534</v>
      </c>
      <c r="AM256" s="31">
        <f>SUM(AM257:AM259)</f>
        <v>0</v>
      </c>
      <c r="AN256" s="31">
        <f t="shared" ref="AN256:AN273" si="580">SUM(AO256:AQ256)</f>
        <v>112479</v>
      </c>
      <c r="AO256" s="31">
        <f>SUM(AO257:AO259)</f>
        <v>56921</v>
      </c>
      <c r="AP256" s="31">
        <f>SUM(AP257:AP259)</f>
        <v>55558</v>
      </c>
      <c r="AQ256" s="31">
        <f>SUM(AQ257:AQ259)</f>
        <v>0</v>
      </c>
      <c r="AR256" s="31">
        <f t="shared" ref="AR256:AR273" si="581">SUM(AS256:AU256)</f>
        <v>110496</v>
      </c>
      <c r="AS256" s="31">
        <f>SUM(AS257:AS259)</f>
        <v>56599</v>
      </c>
      <c r="AT256" s="31">
        <f>SUM(AT257:AT259)</f>
        <v>53897</v>
      </c>
      <c r="AU256" s="31">
        <f>SUM(AU257:AU259)</f>
        <v>0</v>
      </c>
      <c r="AV256" s="31">
        <f t="shared" si="496"/>
        <v>338017</v>
      </c>
      <c r="AW256" s="31">
        <f>SUM(AW257:AW259)</f>
        <v>171028</v>
      </c>
      <c r="AX256" s="31">
        <f>SUM(AX257:AX259)</f>
        <v>166989</v>
      </c>
      <c r="AY256" s="31">
        <f>SUM(AY257:AY259)</f>
        <v>0</v>
      </c>
      <c r="AZ256" s="31">
        <f t="shared" ref="AZ256:AZ273" si="582">SUM(BA256:BC256)</f>
        <v>124710</v>
      </c>
      <c r="BA256" s="31">
        <f>SUM(BA257:BA259)</f>
        <v>66524</v>
      </c>
      <c r="BB256" s="31">
        <f>SUM(BB257:BB259)</f>
        <v>58186</v>
      </c>
      <c r="BC256" s="31">
        <f>SUM(BC257:BC259)</f>
        <v>0</v>
      </c>
      <c r="BD256" s="31">
        <f t="shared" ref="BD256:BD273" si="583">SUM(BE256:BG256)</f>
        <v>114805</v>
      </c>
      <c r="BE256" s="31">
        <f>SUM(BE257:BE259)</f>
        <v>56126</v>
      </c>
      <c r="BF256" s="31">
        <f>SUM(BF257:BF259)</f>
        <v>58679</v>
      </c>
      <c r="BG256" s="31">
        <f>SUM(BG257:BG259)</f>
        <v>0</v>
      </c>
      <c r="BH256" s="31">
        <f t="shared" ref="BH256:BH273" si="584">SUM(BI256:BK256)</f>
        <v>141776</v>
      </c>
      <c r="BI256" s="31">
        <f>SUM(BI257:BI259)</f>
        <v>80864</v>
      </c>
      <c r="BJ256" s="31">
        <f>SUM(BJ257:BJ259)</f>
        <v>60912</v>
      </c>
      <c r="BK256" s="31">
        <f>SUM(BK257:BK259)</f>
        <v>0</v>
      </c>
      <c r="BL256" s="31">
        <f t="shared" si="497"/>
        <v>381291</v>
      </c>
      <c r="BM256" s="31">
        <f>SUM(BM257:BM259)</f>
        <v>203514</v>
      </c>
      <c r="BN256" s="31">
        <f>SUM(BN257:BN259)</f>
        <v>177777</v>
      </c>
      <c r="BO256" s="31">
        <f>SUM(BO257:BO259)</f>
        <v>0</v>
      </c>
      <c r="BP256" s="31">
        <f t="shared" ref="BP256:BP273" si="585">SUM(BQ256:BS256)</f>
        <v>1486794</v>
      </c>
      <c r="BQ256" s="31">
        <f>SUM(BQ257:BQ259)</f>
        <v>760335</v>
      </c>
      <c r="BR256" s="31">
        <f>SUM(BR257:BR259)</f>
        <v>726459</v>
      </c>
      <c r="BS256" s="31">
        <f>SUM(BS257:BS259)</f>
        <v>0</v>
      </c>
    </row>
    <row r="257" spans="1:71" s="3" customFormat="1" ht="15" customHeight="1" x14ac:dyDescent="0.3">
      <c r="A257" s="35"/>
      <c r="B257" s="33"/>
      <c r="C257" s="37" t="s">
        <v>219</v>
      </c>
      <c r="D257" s="31">
        <f>SUM(E257:G257)</f>
        <v>79953</v>
      </c>
      <c r="E257" s="31">
        <v>34238</v>
      </c>
      <c r="F257" s="58">
        <v>45715</v>
      </c>
      <c r="G257" s="58">
        <v>0</v>
      </c>
      <c r="H257" s="31">
        <f>SUM(I257:K257)</f>
        <v>63992</v>
      </c>
      <c r="I257" s="31">
        <v>31929</v>
      </c>
      <c r="J257" s="58">
        <v>32063</v>
      </c>
      <c r="K257" s="58">
        <v>0</v>
      </c>
      <c r="L257" s="31">
        <f>SUM(M257:O257)</f>
        <v>69707</v>
      </c>
      <c r="M257" s="31">
        <v>36291</v>
      </c>
      <c r="N257" s="58">
        <v>33416</v>
      </c>
      <c r="O257" s="58">
        <v>0</v>
      </c>
      <c r="P257" s="31">
        <f>SUM(Q257:S257)</f>
        <v>213652</v>
      </c>
      <c r="Q257" s="31">
        <f t="shared" ref="Q257:S259" si="586">+E257+I257+M257</f>
        <v>102458</v>
      </c>
      <c r="R257" s="31">
        <f t="shared" si="586"/>
        <v>111194</v>
      </c>
      <c r="S257" s="31">
        <f t="shared" si="586"/>
        <v>0</v>
      </c>
      <c r="T257" s="31">
        <f>SUM(U257:W257)</f>
        <v>91924</v>
      </c>
      <c r="U257" s="31">
        <v>45713</v>
      </c>
      <c r="V257" s="58">
        <v>46211</v>
      </c>
      <c r="W257" s="58">
        <v>0</v>
      </c>
      <c r="X257" s="31">
        <f>SUM(Y257:AA257)</f>
        <v>118054</v>
      </c>
      <c r="Y257" s="31">
        <v>58658</v>
      </c>
      <c r="Z257" s="58">
        <v>59396</v>
      </c>
      <c r="AA257" s="58">
        <v>0</v>
      </c>
      <c r="AB257" s="31">
        <f>SUM(AC257:AE257)</f>
        <v>88549</v>
      </c>
      <c r="AC257" s="31">
        <v>44611</v>
      </c>
      <c r="AD257" s="58">
        <v>43938</v>
      </c>
      <c r="AE257" s="58">
        <v>0</v>
      </c>
      <c r="AF257" s="31">
        <f>SUM(AG257:AI257)</f>
        <v>298527</v>
      </c>
      <c r="AG257" s="31">
        <f t="shared" ref="AG257:AI259" si="587">+U257+Y257+AC257</f>
        <v>148982</v>
      </c>
      <c r="AH257" s="31">
        <f t="shared" si="587"/>
        <v>149545</v>
      </c>
      <c r="AI257" s="31">
        <f t="shared" si="587"/>
        <v>0</v>
      </c>
      <c r="AJ257" s="31">
        <f>SUM(AK257:AM257)</f>
        <v>76879</v>
      </c>
      <c r="AK257" s="31">
        <v>38601</v>
      </c>
      <c r="AL257" s="58">
        <v>38278</v>
      </c>
      <c r="AM257" s="58">
        <v>0</v>
      </c>
      <c r="AN257" s="31">
        <f>SUM(AO257:AQ257)</f>
        <v>66110</v>
      </c>
      <c r="AO257" s="31">
        <v>33205</v>
      </c>
      <c r="AP257" s="58">
        <v>32905</v>
      </c>
      <c r="AQ257" s="58">
        <v>0</v>
      </c>
      <c r="AR257" s="31">
        <f>SUM(AS257:AU257)</f>
        <v>70475</v>
      </c>
      <c r="AS257" s="31">
        <v>35696</v>
      </c>
      <c r="AT257" s="58">
        <v>34779</v>
      </c>
      <c r="AU257" s="58">
        <v>0</v>
      </c>
      <c r="AV257" s="31">
        <f>SUM(AW257:AY257)</f>
        <v>213464</v>
      </c>
      <c r="AW257" s="31">
        <f t="shared" ref="AW257:AY259" si="588">+AK257+AO257+AS257</f>
        <v>107502</v>
      </c>
      <c r="AX257" s="31">
        <f t="shared" si="588"/>
        <v>105962</v>
      </c>
      <c r="AY257" s="31">
        <f t="shared" si="588"/>
        <v>0</v>
      </c>
      <c r="AZ257" s="31">
        <f>SUM(BA257:BC257)</f>
        <v>85528</v>
      </c>
      <c r="BA257" s="31">
        <v>44181</v>
      </c>
      <c r="BB257" s="58">
        <v>41347</v>
      </c>
      <c r="BC257" s="58">
        <v>0</v>
      </c>
      <c r="BD257" s="31">
        <f>SUM(BE257:BG257)</f>
        <v>72512</v>
      </c>
      <c r="BE257" s="31">
        <v>35756</v>
      </c>
      <c r="BF257" s="58">
        <v>36756</v>
      </c>
      <c r="BG257" s="58">
        <v>0</v>
      </c>
      <c r="BH257" s="31">
        <f>SUM(BI257:BK257)</f>
        <v>90701</v>
      </c>
      <c r="BI257" s="31">
        <v>50021</v>
      </c>
      <c r="BJ257" s="58">
        <v>40680</v>
      </c>
      <c r="BK257" s="58">
        <v>0</v>
      </c>
      <c r="BL257" s="31">
        <f>SUM(BM257:BO257)</f>
        <v>248741</v>
      </c>
      <c r="BM257" s="31">
        <f t="shared" ref="BM257:BO259" si="589">+BA257+BE257+BI257</f>
        <v>129958</v>
      </c>
      <c r="BN257" s="31">
        <f t="shared" si="589"/>
        <v>118783</v>
      </c>
      <c r="BO257" s="31">
        <f t="shared" si="589"/>
        <v>0</v>
      </c>
      <c r="BP257" s="31">
        <f>SUM(BQ257:BS257)</f>
        <v>974384</v>
      </c>
      <c r="BQ257" s="31">
        <f t="shared" ref="BQ257:BS259" si="590">+Q257+AG257+AW257+BM257</f>
        <v>488900</v>
      </c>
      <c r="BR257" s="31">
        <f t="shared" si="590"/>
        <v>485484</v>
      </c>
      <c r="BS257" s="31">
        <f t="shared" si="590"/>
        <v>0</v>
      </c>
    </row>
    <row r="258" spans="1:71" s="3" customFormat="1" ht="15" customHeight="1" x14ac:dyDescent="0.3">
      <c r="A258" s="35"/>
      <c r="B258" s="33"/>
      <c r="C258" s="37" t="s">
        <v>220</v>
      </c>
      <c r="D258" s="31">
        <f>SUM(E258:G258)</f>
        <v>42229</v>
      </c>
      <c r="E258" s="31">
        <v>21450</v>
      </c>
      <c r="F258" s="58">
        <v>20779</v>
      </c>
      <c r="G258" s="58">
        <v>0</v>
      </c>
      <c r="H258" s="31">
        <f>SUM(I258:K258)</f>
        <v>32444</v>
      </c>
      <c r="I258" s="31">
        <v>16244</v>
      </c>
      <c r="J258" s="58">
        <v>16200</v>
      </c>
      <c r="K258" s="58">
        <v>0</v>
      </c>
      <c r="L258" s="31">
        <f>SUM(M258:O258)</f>
        <v>33149</v>
      </c>
      <c r="M258" s="31">
        <v>17880</v>
      </c>
      <c r="N258" s="58">
        <v>15269</v>
      </c>
      <c r="O258" s="58">
        <v>0</v>
      </c>
      <c r="P258" s="31">
        <f>SUM(Q258:S258)</f>
        <v>107822</v>
      </c>
      <c r="Q258" s="31">
        <f t="shared" si="586"/>
        <v>55574</v>
      </c>
      <c r="R258" s="31">
        <f t="shared" si="586"/>
        <v>52248</v>
      </c>
      <c r="S258" s="31">
        <f t="shared" si="586"/>
        <v>0</v>
      </c>
      <c r="T258" s="31">
        <f>SUM(U258:W258)</f>
        <v>49364</v>
      </c>
      <c r="U258" s="31">
        <v>26987</v>
      </c>
      <c r="V258" s="58">
        <v>22377</v>
      </c>
      <c r="W258" s="58">
        <v>0</v>
      </c>
      <c r="X258" s="31">
        <f>SUM(Y258:AA258)</f>
        <v>57762</v>
      </c>
      <c r="Y258" s="31">
        <v>30576</v>
      </c>
      <c r="Z258" s="58">
        <v>27186</v>
      </c>
      <c r="AA258" s="58">
        <v>0</v>
      </c>
      <c r="AB258" s="31">
        <f>SUM(AC258:AE258)</f>
        <v>40359</v>
      </c>
      <c r="AC258" s="31">
        <v>21216</v>
      </c>
      <c r="AD258" s="58">
        <v>19143</v>
      </c>
      <c r="AE258" s="58">
        <v>0</v>
      </c>
      <c r="AF258" s="31">
        <f>SUM(AG258:AI258)</f>
        <v>147485</v>
      </c>
      <c r="AG258" s="31">
        <f t="shared" si="587"/>
        <v>78779</v>
      </c>
      <c r="AH258" s="31">
        <f t="shared" si="587"/>
        <v>68706</v>
      </c>
      <c r="AI258" s="31">
        <f t="shared" si="587"/>
        <v>0</v>
      </c>
      <c r="AJ258" s="31">
        <f>SUM(AK258:AM258)</f>
        <v>38163</v>
      </c>
      <c r="AK258" s="31">
        <v>18907</v>
      </c>
      <c r="AL258" s="58">
        <v>19256</v>
      </c>
      <c r="AM258" s="58">
        <v>0</v>
      </c>
      <c r="AN258" s="31">
        <f>SUM(AO258:AQ258)</f>
        <v>46369</v>
      </c>
      <c r="AO258" s="31">
        <v>23716</v>
      </c>
      <c r="AP258" s="58">
        <v>22653</v>
      </c>
      <c r="AQ258" s="58">
        <v>0</v>
      </c>
      <c r="AR258" s="31">
        <f>SUM(AS258:AU258)</f>
        <v>40021</v>
      </c>
      <c r="AS258" s="31">
        <v>20903</v>
      </c>
      <c r="AT258" s="58">
        <v>19118</v>
      </c>
      <c r="AU258" s="58">
        <v>0</v>
      </c>
      <c r="AV258" s="31">
        <f>SUM(AW258:AY258)</f>
        <v>124553</v>
      </c>
      <c r="AW258" s="31">
        <f t="shared" si="588"/>
        <v>63526</v>
      </c>
      <c r="AX258" s="31">
        <f t="shared" si="588"/>
        <v>61027</v>
      </c>
      <c r="AY258" s="31">
        <f t="shared" si="588"/>
        <v>0</v>
      </c>
      <c r="AZ258" s="31">
        <f>SUM(BA258:BC258)</f>
        <v>39182</v>
      </c>
      <c r="BA258" s="31">
        <v>22343</v>
      </c>
      <c r="BB258" s="58">
        <v>16839</v>
      </c>
      <c r="BC258" s="58">
        <v>0</v>
      </c>
      <c r="BD258" s="31">
        <f>SUM(BE258:BG258)</f>
        <v>42293</v>
      </c>
      <c r="BE258" s="31">
        <v>20370</v>
      </c>
      <c r="BF258" s="58">
        <v>21923</v>
      </c>
      <c r="BG258" s="58">
        <v>0</v>
      </c>
      <c r="BH258" s="31">
        <f>SUM(BI258:BK258)</f>
        <v>51075</v>
      </c>
      <c r="BI258" s="31">
        <v>30843</v>
      </c>
      <c r="BJ258" s="58">
        <v>20232</v>
      </c>
      <c r="BK258" s="58">
        <v>0</v>
      </c>
      <c r="BL258" s="31">
        <f>SUM(BM258:BO258)</f>
        <v>132550</v>
      </c>
      <c r="BM258" s="31">
        <f t="shared" si="589"/>
        <v>73556</v>
      </c>
      <c r="BN258" s="31">
        <f t="shared" si="589"/>
        <v>58994</v>
      </c>
      <c r="BO258" s="31">
        <f t="shared" si="589"/>
        <v>0</v>
      </c>
      <c r="BP258" s="31">
        <f>SUM(BQ258:BS258)</f>
        <v>512410</v>
      </c>
      <c r="BQ258" s="31">
        <f t="shared" si="590"/>
        <v>271435</v>
      </c>
      <c r="BR258" s="31">
        <f t="shared" si="590"/>
        <v>240975</v>
      </c>
      <c r="BS258" s="31">
        <f t="shared" si="590"/>
        <v>0</v>
      </c>
    </row>
    <row r="259" spans="1:71" s="3" customFormat="1" ht="15" customHeight="1" x14ac:dyDescent="0.3">
      <c r="A259" s="35"/>
      <c r="B259" s="33"/>
      <c r="C259" s="37" t="s">
        <v>221</v>
      </c>
      <c r="D259" s="31">
        <f>SUM(E259:G259)</f>
        <v>0</v>
      </c>
      <c r="E259" s="31">
        <v>0</v>
      </c>
      <c r="F259" s="58">
        <v>0</v>
      </c>
      <c r="G259" s="58">
        <v>0</v>
      </c>
      <c r="H259" s="31">
        <f>SUM(I259:K259)</f>
        <v>0</v>
      </c>
      <c r="I259" s="31">
        <v>0</v>
      </c>
      <c r="J259" s="58">
        <v>0</v>
      </c>
      <c r="K259" s="58">
        <v>0</v>
      </c>
      <c r="L259" s="31">
        <f>SUM(M259:O259)</f>
        <v>0</v>
      </c>
      <c r="M259" s="31">
        <v>0</v>
      </c>
      <c r="N259" s="58">
        <v>0</v>
      </c>
      <c r="O259" s="58">
        <v>0</v>
      </c>
      <c r="P259" s="31">
        <f>SUM(Q259:S259)</f>
        <v>0</v>
      </c>
      <c r="Q259" s="31">
        <f t="shared" si="586"/>
        <v>0</v>
      </c>
      <c r="R259" s="31">
        <f t="shared" si="586"/>
        <v>0</v>
      </c>
      <c r="S259" s="31">
        <f t="shared" si="586"/>
        <v>0</v>
      </c>
      <c r="T259" s="31">
        <f>SUM(U259:W259)</f>
        <v>0</v>
      </c>
      <c r="U259" s="31">
        <v>0</v>
      </c>
      <c r="V259" s="58">
        <v>0</v>
      </c>
      <c r="W259" s="58">
        <v>0</v>
      </c>
      <c r="X259" s="31">
        <f>SUM(Y259:AA259)</f>
        <v>0</v>
      </c>
      <c r="Y259" s="31">
        <v>0</v>
      </c>
      <c r="Z259" s="58">
        <v>0</v>
      </c>
      <c r="AA259" s="58">
        <v>0</v>
      </c>
      <c r="AB259" s="31">
        <f>SUM(AC259:AE259)</f>
        <v>0</v>
      </c>
      <c r="AC259" s="31">
        <v>0</v>
      </c>
      <c r="AD259" s="58">
        <v>0</v>
      </c>
      <c r="AE259" s="58">
        <v>0</v>
      </c>
      <c r="AF259" s="31">
        <f>SUM(AG259:AI259)</f>
        <v>0</v>
      </c>
      <c r="AG259" s="31">
        <f t="shared" si="587"/>
        <v>0</v>
      </c>
      <c r="AH259" s="31">
        <f t="shared" si="587"/>
        <v>0</v>
      </c>
      <c r="AI259" s="31">
        <f t="shared" si="587"/>
        <v>0</v>
      </c>
      <c r="AJ259" s="31">
        <f>SUM(AK259:AM259)</f>
        <v>0</v>
      </c>
      <c r="AK259" s="31">
        <v>0</v>
      </c>
      <c r="AL259" s="58">
        <v>0</v>
      </c>
      <c r="AM259" s="58">
        <v>0</v>
      </c>
      <c r="AN259" s="31">
        <f>SUM(AO259:AQ259)</f>
        <v>0</v>
      </c>
      <c r="AO259" s="31">
        <v>0</v>
      </c>
      <c r="AP259" s="58">
        <v>0</v>
      </c>
      <c r="AQ259" s="58">
        <v>0</v>
      </c>
      <c r="AR259" s="31">
        <f>SUM(AS259:AU259)</f>
        <v>0</v>
      </c>
      <c r="AS259" s="31">
        <v>0</v>
      </c>
      <c r="AT259" s="58">
        <v>0</v>
      </c>
      <c r="AU259" s="58">
        <v>0</v>
      </c>
      <c r="AV259" s="31">
        <f>SUM(AW259:AY259)</f>
        <v>0</v>
      </c>
      <c r="AW259" s="31">
        <f t="shared" si="588"/>
        <v>0</v>
      </c>
      <c r="AX259" s="31">
        <f t="shared" si="588"/>
        <v>0</v>
      </c>
      <c r="AY259" s="31">
        <f t="shared" si="588"/>
        <v>0</v>
      </c>
      <c r="AZ259" s="31">
        <f>SUM(BA259:BC259)</f>
        <v>0</v>
      </c>
      <c r="BA259" s="31">
        <v>0</v>
      </c>
      <c r="BB259" s="58">
        <v>0</v>
      </c>
      <c r="BC259" s="58">
        <v>0</v>
      </c>
      <c r="BD259" s="31">
        <f>SUM(BE259:BG259)</f>
        <v>0</v>
      </c>
      <c r="BE259" s="31">
        <v>0</v>
      </c>
      <c r="BF259" s="58">
        <v>0</v>
      </c>
      <c r="BG259" s="58">
        <v>0</v>
      </c>
      <c r="BH259" s="31">
        <f>SUM(BI259:BK259)</f>
        <v>0</v>
      </c>
      <c r="BI259" s="31">
        <v>0</v>
      </c>
      <c r="BJ259" s="58">
        <v>0</v>
      </c>
      <c r="BK259" s="58">
        <v>0</v>
      </c>
      <c r="BL259" s="31">
        <f>SUM(BM259:BO259)</f>
        <v>0</v>
      </c>
      <c r="BM259" s="31">
        <f t="shared" si="589"/>
        <v>0</v>
      </c>
      <c r="BN259" s="31">
        <f t="shared" si="589"/>
        <v>0</v>
      </c>
      <c r="BO259" s="31">
        <f t="shared" si="589"/>
        <v>0</v>
      </c>
      <c r="BP259" s="31">
        <f>SUM(BQ259:BS259)</f>
        <v>0</v>
      </c>
      <c r="BQ259" s="31">
        <f t="shared" si="590"/>
        <v>0</v>
      </c>
      <c r="BR259" s="31">
        <f t="shared" si="590"/>
        <v>0</v>
      </c>
      <c r="BS259" s="31">
        <f t="shared" si="590"/>
        <v>0</v>
      </c>
    </row>
    <row r="260" spans="1:71" s="3" customFormat="1" ht="15" customHeight="1" x14ac:dyDescent="0.3">
      <c r="A260" s="35"/>
      <c r="B260" s="33"/>
      <c r="C260" s="34" t="s">
        <v>222</v>
      </c>
      <c r="D260" s="31">
        <f t="shared" si="542"/>
        <v>18848</v>
      </c>
      <c r="E260" s="31">
        <f>SUM(E261:E262)</f>
        <v>8233</v>
      </c>
      <c r="F260" s="31">
        <f>SUM(F261:F262)</f>
        <v>10615</v>
      </c>
      <c r="G260" s="31">
        <f>SUM(G261:G262)</f>
        <v>0</v>
      </c>
      <c r="H260" s="31">
        <f t="shared" si="544"/>
        <v>14412</v>
      </c>
      <c r="I260" s="31">
        <f>SUM(I261:I262)</f>
        <v>7413</v>
      </c>
      <c r="J260" s="31">
        <f>SUM(J261:J262)</f>
        <v>6999</v>
      </c>
      <c r="K260" s="31">
        <f>SUM(K261:K262)</f>
        <v>0</v>
      </c>
      <c r="L260" s="31">
        <f t="shared" si="546"/>
        <v>15112</v>
      </c>
      <c r="M260" s="31">
        <f>SUM(M261:M262)</f>
        <v>7441</v>
      </c>
      <c r="N260" s="31">
        <f>SUM(N261:N262)</f>
        <v>7671</v>
      </c>
      <c r="O260" s="31">
        <f>SUM(O261:O262)</f>
        <v>0</v>
      </c>
      <c r="P260" s="31">
        <f t="shared" si="548"/>
        <v>48372</v>
      </c>
      <c r="Q260" s="31">
        <f>SUM(Q261:Q262)</f>
        <v>23087</v>
      </c>
      <c r="R260" s="31">
        <f>SUM(R261:R262)</f>
        <v>25285</v>
      </c>
      <c r="S260" s="31">
        <f>SUM(S261:S262)</f>
        <v>0</v>
      </c>
      <c r="T260" s="31">
        <f t="shared" si="576"/>
        <v>24200</v>
      </c>
      <c r="U260" s="31">
        <f>SUM(U261:U262)</f>
        <v>12121</v>
      </c>
      <c r="V260" s="31">
        <f>SUM(V261:V262)</f>
        <v>12079</v>
      </c>
      <c r="W260" s="31">
        <f>SUM(W261:W262)</f>
        <v>0</v>
      </c>
      <c r="X260" s="31">
        <f t="shared" si="577"/>
        <v>32937</v>
      </c>
      <c r="Y260" s="31">
        <f>SUM(Y261:Y262)</f>
        <v>16701</v>
      </c>
      <c r="Z260" s="31">
        <f>SUM(Z261:Z262)</f>
        <v>16236</v>
      </c>
      <c r="AA260" s="31">
        <f>SUM(AA261:AA262)</f>
        <v>0</v>
      </c>
      <c r="AB260" s="31">
        <f t="shared" si="578"/>
        <v>22017</v>
      </c>
      <c r="AC260" s="31">
        <f>SUM(AC261:AC262)</f>
        <v>10370</v>
      </c>
      <c r="AD260" s="31">
        <f>SUM(AD261:AD262)</f>
        <v>11647</v>
      </c>
      <c r="AE260" s="31">
        <f>SUM(AE261:AE262)</f>
        <v>0</v>
      </c>
      <c r="AF260" s="31">
        <f t="shared" si="495"/>
        <v>79154</v>
      </c>
      <c r="AG260" s="31">
        <f>SUM(AG261:AG262)</f>
        <v>39192</v>
      </c>
      <c r="AH260" s="31">
        <f>SUM(AH261:AH262)</f>
        <v>39962</v>
      </c>
      <c r="AI260" s="31">
        <f>SUM(AI261:AI262)</f>
        <v>0</v>
      </c>
      <c r="AJ260" s="31">
        <f t="shared" si="579"/>
        <v>16727</v>
      </c>
      <c r="AK260" s="31">
        <f>SUM(AK261:AK262)</f>
        <v>7954</v>
      </c>
      <c r="AL260" s="31">
        <f>SUM(AL261:AL262)</f>
        <v>8773</v>
      </c>
      <c r="AM260" s="31">
        <f>SUM(AM261:AM262)</f>
        <v>0</v>
      </c>
      <c r="AN260" s="31">
        <f t="shared" si="580"/>
        <v>11143</v>
      </c>
      <c r="AO260" s="31">
        <f>SUM(AO261:AO262)</f>
        <v>4891</v>
      </c>
      <c r="AP260" s="31">
        <f>SUM(AP261:AP262)</f>
        <v>6252</v>
      </c>
      <c r="AQ260" s="31">
        <f>SUM(AQ261:AQ262)</f>
        <v>0</v>
      </c>
      <c r="AR260" s="31">
        <f t="shared" si="581"/>
        <v>6261</v>
      </c>
      <c r="AS260" s="31">
        <f>SUM(AS261:AS262)</f>
        <v>2760</v>
      </c>
      <c r="AT260" s="31">
        <f>SUM(AT261:AT262)</f>
        <v>3501</v>
      </c>
      <c r="AU260" s="31">
        <f>SUM(AU261:AU262)</f>
        <v>0</v>
      </c>
      <c r="AV260" s="31">
        <f t="shared" si="496"/>
        <v>34131</v>
      </c>
      <c r="AW260" s="31">
        <f>SUM(AW261:AW262)</f>
        <v>15605</v>
      </c>
      <c r="AX260" s="31">
        <f>SUM(AX261:AX262)</f>
        <v>18526</v>
      </c>
      <c r="AY260" s="31">
        <f>SUM(AY261:AY262)</f>
        <v>0</v>
      </c>
      <c r="AZ260" s="31">
        <f t="shared" si="582"/>
        <v>12026</v>
      </c>
      <c r="BA260" s="31">
        <f>SUM(BA261:BA262)</f>
        <v>5805</v>
      </c>
      <c r="BB260" s="31">
        <f>SUM(BB261:BB262)</f>
        <v>6221</v>
      </c>
      <c r="BC260" s="31">
        <f>SUM(BC261:BC262)</f>
        <v>0</v>
      </c>
      <c r="BD260" s="31">
        <f t="shared" si="583"/>
        <v>8715</v>
      </c>
      <c r="BE260" s="31">
        <f>SUM(BE261:BE262)</f>
        <v>3525</v>
      </c>
      <c r="BF260" s="31">
        <f>SUM(BF261:BF262)</f>
        <v>5190</v>
      </c>
      <c r="BG260" s="31">
        <f>SUM(BG261:BG262)</f>
        <v>0</v>
      </c>
      <c r="BH260" s="31">
        <f t="shared" si="584"/>
        <v>12621</v>
      </c>
      <c r="BI260" s="31">
        <f>SUM(BI261:BI262)</f>
        <v>6876</v>
      </c>
      <c r="BJ260" s="31">
        <f>SUM(BJ261:BJ262)</f>
        <v>5745</v>
      </c>
      <c r="BK260" s="31">
        <f>SUM(BK261:BK262)</f>
        <v>0</v>
      </c>
      <c r="BL260" s="31">
        <f t="shared" si="497"/>
        <v>33362</v>
      </c>
      <c r="BM260" s="31">
        <f>SUM(BM261:BM262)</f>
        <v>16206</v>
      </c>
      <c r="BN260" s="31">
        <f>SUM(BN261:BN262)</f>
        <v>17156</v>
      </c>
      <c r="BO260" s="31">
        <f>SUM(BO261:BO262)</f>
        <v>0</v>
      </c>
      <c r="BP260" s="31">
        <f t="shared" si="585"/>
        <v>195019</v>
      </c>
      <c r="BQ260" s="31">
        <f>SUM(BQ261:BQ262)</f>
        <v>94090</v>
      </c>
      <c r="BR260" s="31">
        <f>SUM(BR261:BR262)</f>
        <v>100929</v>
      </c>
      <c r="BS260" s="31">
        <f>SUM(BS261:BS262)</f>
        <v>0</v>
      </c>
    </row>
    <row r="261" spans="1:71" s="3" customFormat="1" ht="15" customHeight="1" x14ac:dyDescent="0.3">
      <c r="A261" s="35"/>
      <c r="B261" s="33"/>
      <c r="C261" s="37" t="s">
        <v>223</v>
      </c>
      <c r="D261" s="31">
        <f>SUM(E261:G261)</f>
        <v>4564</v>
      </c>
      <c r="E261" s="31">
        <v>1848</v>
      </c>
      <c r="F261" s="58">
        <v>2716</v>
      </c>
      <c r="G261" s="58">
        <v>0</v>
      </c>
      <c r="H261" s="31">
        <f>SUM(I261:K261)</f>
        <v>6375</v>
      </c>
      <c r="I261" s="31">
        <v>3113</v>
      </c>
      <c r="J261" s="58">
        <v>3262</v>
      </c>
      <c r="K261" s="58">
        <v>0</v>
      </c>
      <c r="L261" s="31">
        <f>SUM(M261:O261)</f>
        <v>10228</v>
      </c>
      <c r="M261" s="31">
        <v>4748</v>
      </c>
      <c r="N261" s="58">
        <v>5480</v>
      </c>
      <c r="O261" s="58">
        <v>0</v>
      </c>
      <c r="P261" s="31">
        <f>SUM(Q261:S261)</f>
        <v>21167</v>
      </c>
      <c r="Q261" s="31">
        <f t="shared" ref="Q261:S262" si="591">+E261+I261+M261</f>
        <v>9709</v>
      </c>
      <c r="R261" s="31">
        <f t="shared" si="591"/>
        <v>11458</v>
      </c>
      <c r="S261" s="31">
        <f t="shared" si="591"/>
        <v>0</v>
      </c>
      <c r="T261" s="31">
        <f>SUM(U261:W261)</f>
        <v>15390</v>
      </c>
      <c r="U261" s="31">
        <v>7575</v>
      </c>
      <c r="V261" s="58">
        <v>7815</v>
      </c>
      <c r="W261" s="58">
        <v>0</v>
      </c>
      <c r="X261" s="31">
        <f>SUM(Y261:AA261)</f>
        <v>19031</v>
      </c>
      <c r="Y261" s="31">
        <v>9427</v>
      </c>
      <c r="Z261" s="58">
        <v>9604</v>
      </c>
      <c r="AA261" s="58">
        <v>0</v>
      </c>
      <c r="AB261" s="31">
        <f>SUM(AC261:AE261)</f>
        <v>10472</v>
      </c>
      <c r="AC261" s="31">
        <v>4769</v>
      </c>
      <c r="AD261" s="58">
        <v>5703</v>
      </c>
      <c r="AE261" s="58">
        <v>0</v>
      </c>
      <c r="AF261" s="31">
        <f>SUM(AG261:AI261)</f>
        <v>44893</v>
      </c>
      <c r="AG261" s="31">
        <f t="shared" ref="AG261:AI262" si="592">+U261+Y261+AC261</f>
        <v>21771</v>
      </c>
      <c r="AH261" s="31">
        <f t="shared" si="592"/>
        <v>23122</v>
      </c>
      <c r="AI261" s="31">
        <f t="shared" si="592"/>
        <v>0</v>
      </c>
      <c r="AJ261" s="31">
        <f>SUM(AK261:AM261)</f>
        <v>7120</v>
      </c>
      <c r="AK261" s="31">
        <v>3422</v>
      </c>
      <c r="AL261" s="58">
        <v>3698</v>
      </c>
      <c r="AM261" s="58">
        <v>0</v>
      </c>
      <c r="AN261" s="31">
        <f>SUM(AO261:AQ261)</f>
        <v>7365</v>
      </c>
      <c r="AO261" s="31">
        <v>3409</v>
      </c>
      <c r="AP261" s="58">
        <v>3956</v>
      </c>
      <c r="AQ261" s="58">
        <v>0</v>
      </c>
      <c r="AR261" s="31">
        <f>SUM(AS261:AU261)</f>
        <v>5563</v>
      </c>
      <c r="AS261" s="31">
        <v>2240</v>
      </c>
      <c r="AT261" s="58">
        <v>3323</v>
      </c>
      <c r="AU261" s="58">
        <v>0</v>
      </c>
      <c r="AV261" s="31">
        <f>SUM(AW261:AY261)</f>
        <v>20048</v>
      </c>
      <c r="AW261" s="31">
        <f t="shared" ref="AW261:AY262" si="593">+AK261+AO261+AS261</f>
        <v>9071</v>
      </c>
      <c r="AX261" s="31">
        <f t="shared" si="593"/>
        <v>10977</v>
      </c>
      <c r="AY261" s="31">
        <f t="shared" si="593"/>
        <v>0</v>
      </c>
      <c r="AZ261" s="31">
        <f>SUM(BA261:BC261)</f>
        <v>5554</v>
      </c>
      <c r="BA261" s="31">
        <v>2543</v>
      </c>
      <c r="BB261" s="58">
        <v>3011</v>
      </c>
      <c r="BC261" s="58">
        <v>0</v>
      </c>
      <c r="BD261" s="31">
        <f>SUM(BE261:BG261)</f>
        <v>4714</v>
      </c>
      <c r="BE261" s="31">
        <v>1815</v>
      </c>
      <c r="BF261" s="58">
        <v>2899</v>
      </c>
      <c r="BG261" s="58">
        <v>0</v>
      </c>
      <c r="BH261" s="31">
        <f>SUM(BI261:BK261)</f>
        <v>8562</v>
      </c>
      <c r="BI261" s="31">
        <v>4362</v>
      </c>
      <c r="BJ261" s="58">
        <v>4200</v>
      </c>
      <c r="BK261" s="58">
        <v>0</v>
      </c>
      <c r="BL261" s="31">
        <f>SUM(BM261:BO261)</f>
        <v>18830</v>
      </c>
      <c r="BM261" s="31">
        <f t="shared" ref="BM261:BO262" si="594">+BA261+BE261+BI261</f>
        <v>8720</v>
      </c>
      <c r="BN261" s="31">
        <f t="shared" si="594"/>
        <v>10110</v>
      </c>
      <c r="BO261" s="31">
        <f t="shared" si="594"/>
        <v>0</v>
      </c>
      <c r="BP261" s="31">
        <f>SUM(BQ261:BS261)</f>
        <v>104938</v>
      </c>
      <c r="BQ261" s="31">
        <f t="shared" ref="BQ261:BS262" si="595">+Q261+AG261+AW261+BM261</f>
        <v>49271</v>
      </c>
      <c r="BR261" s="31">
        <f t="shared" si="595"/>
        <v>55667</v>
      </c>
      <c r="BS261" s="31">
        <f t="shared" si="595"/>
        <v>0</v>
      </c>
    </row>
    <row r="262" spans="1:71" s="3" customFormat="1" ht="15" customHeight="1" x14ac:dyDescent="0.3">
      <c r="A262" s="35"/>
      <c r="B262" s="33"/>
      <c r="C262" s="37" t="s">
        <v>224</v>
      </c>
      <c r="D262" s="31">
        <f>SUM(E262:G262)</f>
        <v>14284</v>
      </c>
      <c r="E262" s="31">
        <v>6385</v>
      </c>
      <c r="F262" s="58">
        <v>7899</v>
      </c>
      <c r="G262" s="58">
        <v>0</v>
      </c>
      <c r="H262" s="31">
        <f>SUM(I262:K262)</f>
        <v>8037</v>
      </c>
      <c r="I262" s="31">
        <v>4300</v>
      </c>
      <c r="J262" s="58">
        <v>3737</v>
      </c>
      <c r="K262" s="58">
        <v>0</v>
      </c>
      <c r="L262" s="31">
        <f>SUM(M262:O262)</f>
        <v>4884</v>
      </c>
      <c r="M262" s="31">
        <v>2693</v>
      </c>
      <c r="N262" s="58">
        <v>2191</v>
      </c>
      <c r="O262" s="58">
        <v>0</v>
      </c>
      <c r="P262" s="31">
        <f>SUM(Q262:S262)</f>
        <v>27205</v>
      </c>
      <c r="Q262" s="31">
        <f t="shared" si="591"/>
        <v>13378</v>
      </c>
      <c r="R262" s="31">
        <f t="shared" si="591"/>
        <v>13827</v>
      </c>
      <c r="S262" s="31">
        <f t="shared" si="591"/>
        <v>0</v>
      </c>
      <c r="T262" s="31">
        <f>SUM(U262:W262)</f>
        <v>8810</v>
      </c>
      <c r="U262" s="31">
        <v>4546</v>
      </c>
      <c r="V262" s="58">
        <v>4264</v>
      </c>
      <c r="W262" s="58">
        <v>0</v>
      </c>
      <c r="X262" s="31">
        <f>SUM(Y262:AA262)</f>
        <v>13906</v>
      </c>
      <c r="Y262" s="31">
        <v>7274</v>
      </c>
      <c r="Z262" s="58">
        <v>6632</v>
      </c>
      <c r="AA262" s="58">
        <v>0</v>
      </c>
      <c r="AB262" s="31">
        <f>SUM(AC262:AE262)</f>
        <v>11545</v>
      </c>
      <c r="AC262" s="31">
        <v>5601</v>
      </c>
      <c r="AD262" s="58">
        <v>5944</v>
      </c>
      <c r="AE262" s="58">
        <v>0</v>
      </c>
      <c r="AF262" s="31">
        <f>SUM(AG262:AI262)</f>
        <v>34261</v>
      </c>
      <c r="AG262" s="31">
        <f t="shared" si="592"/>
        <v>17421</v>
      </c>
      <c r="AH262" s="31">
        <f t="shared" si="592"/>
        <v>16840</v>
      </c>
      <c r="AI262" s="31">
        <f t="shared" si="592"/>
        <v>0</v>
      </c>
      <c r="AJ262" s="31">
        <f>SUM(AK262:AM262)</f>
        <v>9607</v>
      </c>
      <c r="AK262" s="31">
        <v>4532</v>
      </c>
      <c r="AL262" s="58">
        <v>5075</v>
      </c>
      <c r="AM262" s="58">
        <v>0</v>
      </c>
      <c r="AN262" s="31">
        <f>SUM(AO262:AQ262)</f>
        <v>3778</v>
      </c>
      <c r="AO262" s="31">
        <v>1482</v>
      </c>
      <c r="AP262" s="58">
        <v>2296</v>
      </c>
      <c r="AQ262" s="58">
        <v>0</v>
      </c>
      <c r="AR262" s="31">
        <f>SUM(AS262:AU262)</f>
        <v>698</v>
      </c>
      <c r="AS262" s="31">
        <v>520</v>
      </c>
      <c r="AT262" s="58">
        <v>178</v>
      </c>
      <c r="AU262" s="58">
        <v>0</v>
      </c>
      <c r="AV262" s="31">
        <f>SUM(AW262:AY262)</f>
        <v>14083</v>
      </c>
      <c r="AW262" s="31">
        <f t="shared" si="593"/>
        <v>6534</v>
      </c>
      <c r="AX262" s="31">
        <f t="shared" si="593"/>
        <v>7549</v>
      </c>
      <c r="AY262" s="31">
        <f t="shared" si="593"/>
        <v>0</v>
      </c>
      <c r="AZ262" s="31">
        <f>SUM(BA262:BC262)</f>
        <v>6472</v>
      </c>
      <c r="BA262" s="31">
        <v>3262</v>
      </c>
      <c r="BB262" s="58">
        <v>3210</v>
      </c>
      <c r="BC262" s="58">
        <v>0</v>
      </c>
      <c r="BD262" s="31">
        <f>SUM(BE262:BG262)</f>
        <v>4001</v>
      </c>
      <c r="BE262" s="31">
        <v>1710</v>
      </c>
      <c r="BF262" s="58">
        <v>2291</v>
      </c>
      <c r="BG262" s="58">
        <v>0</v>
      </c>
      <c r="BH262" s="31">
        <f>SUM(BI262:BK262)</f>
        <v>4059</v>
      </c>
      <c r="BI262" s="31">
        <v>2514</v>
      </c>
      <c r="BJ262" s="58">
        <v>1545</v>
      </c>
      <c r="BK262" s="58">
        <v>0</v>
      </c>
      <c r="BL262" s="31">
        <f>SUM(BM262:BO262)</f>
        <v>14532</v>
      </c>
      <c r="BM262" s="31">
        <f t="shared" si="594"/>
        <v>7486</v>
      </c>
      <c r="BN262" s="31">
        <f t="shared" si="594"/>
        <v>7046</v>
      </c>
      <c r="BO262" s="31">
        <f t="shared" si="594"/>
        <v>0</v>
      </c>
      <c r="BP262" s="31">
        <f>SUM(BQ262:BS262)</f>
        <v>90081</v>
      </c>
      <c r="BQ262" s="31">
        <f t="shared" si="595"/>
        <v>44819</v>
      </c>
      <c r="BR262" s="31">
        <f t="shared" si="595"/>
        <v>45262</v>
      </c>
      <c r="BS262" s="31">
        <f t="shared" si="595"/>
        <v>0</v>
      </c>
    </row>
    <row r="263" spans="1:71" s="3" customFormat="1" ht="15" customHeight="1" x14ac:dyDescent="0.3">
      <c r="A263" s="35"/>
      <c r="B263" s="33"/>
      <c r="C263" s="34" t="s">
        <v>225</v>
      </c>
      <c r="D263" s="31">
        <f t="shared" si="542"/>
        <v>73079</v>
      </c>
      <c r="E263" s="31">
        <f>SUM(E264:E265)</f>
        <v>33364</v>
      </c>
      <c r="F263" s="31">
        <f>SUM(F264:F265)</f>
        <v>39715</v>
      </c>
      <c r="G263" s="31">
        <f>SUM(G264:G265)</f>
        <v>0</v>
      </c>
      <c r="H263" s="31">
        <f t="shared" si="544"/>
        <v>57024</v>
      </c>
      <c r="I263" s="31">
        <f>SUM(I264:I265)</f>
        <v>29226</v>
      </c>
      <c r="J263" s="31">
        <f>SUM(J264:J265)</f>
        <v>27798</v>
      </c>
      <c r="K263" s="31">
        <f>SUM(K264:K265)</f>
        <v>0</v>
      </c>
      <c r="L263" s="31">
        <f t="shared" si="546"/>
        <v>63592</v>
      </c>
      <c r="M263" s="31">
        <f>SUM(M264:M265)</f>
        <v>32942</v>
      </c>
      <c r="N263" s="31">
        <f>SUM(N264:N265)</f>
        <v>30650</v>
      </c>
      <c r="O263" s="31">
        <f>SUM(O264:O265)</f>
        <v>0</v>
      </c>
      <c r="P263" s="31">
        <f t="shared" si="548"/>
        <v>193695</v>
      </c>
      <c r="Q263" s="31">
        <f>SUM(Q264:Q266)</f>
        <v>95532</v>
      </c>
      <c r="R263" s="31">
        <f>SUM(R264:R266)</f>
        <v>98163</v>
      </c>
      <c r="S263" s="31">
        <f>SUM(S264:S266)</f>
        <v>0</v>
      </c>
      <c r="T263" s="31">
        <f t="shared" si="576"/>
        <v>92728</v>
      </c>
      <c r="U263" s="31">
        <f>SUM(U264:U265)</f>
        <v>47107</v>
      </c>
      <c r="V263" s="31">
        <f>SUM(V264:V265)</f>
        <v>45621</v>
      </c>
      <c r="W263" s="31">
        <f>SUM(W264:W265)</f>
        <v>0</v>
      </c>
      <c r="X263" s="31">
        <f t="shared" si="577"/>
        <v>122781</v>
      </c>
      <c r="Y263" s="31">
        <f>SUM(Y264:Y265)</f>
        <v>63705</v>
      </c>
      <c r="Z263" s="31">
        <f>SUM(Z264:Z265)</f>
        <v>59076</v>
      </c>
      <c r="AA263" s="31">
        <f>SUM(AA264:AA265)</f>
        <v>0</v>
      </c>
      <c r="AB263" s="31">
        <f t="shared" si="578"/>
        <v>83724</v>
      </c>
      <c r="AC263" s="31">
        <f>SUM(AC264:AC265)</f>
        <v>42376</v>
      </c>
      <c r="AD263" s="31">
        <f>SUM(AD264:AD265)</f>
        <v>41348</v>
      </c>
      <c r="AE263" s="31">
        <f>SUM(AE264:AE265)</f>
        <v>0</v>
      </c>
      <c r="AF263" s="31">
        <f t="shared" si="495"/>
        <v>299233</v>
      </c>
      <c r="AG263" s="31">
        <f>SUM(AG264:AG266)</f>
        <v>153188</v>
      </c>
      <c r="AH263" s="31">
        <f>SUM(AH264:AH266)</f>
        <v>146045</v>
      </c>
      <c r="AI263" s="31">
        <f>SUM(AI264:AI266)</f>
        <v>0</v>
      </c>
      <c r="AJ263" s="31">
        <f t="shared" si="579"/>
        <v>59657</v>
      </c>
      <c r="AK263" s="31">
        <f>SUM(AK264:AK265)</f>
        <v>30428</v>
      </c>
      <c r="AL263" s="31">
        <f>SUM(AL264:AL265)</f>
        <v>29229</v>
      </c>
      <c r="AM263" s="31">
        <f>SUM(AM264:AM265)</f>
        <v>0</v>
      </c>
      <c r="AN263" s="31">
        <f t="shared" si="580"/>
        <v>57206</v>
      </c>
      <c r="AO263" s="31">
        <f>SUM(AO264:AO265)</f>
        <v>29535</v>
      </c>
      <c r="AP263" s="31">
        <f>SUM(AP264:AP265)</f>
        <v>27671</v>
      </c>
      <c r="AQ263" s="31">
        <f>SUM(AQ264:AQ265)</f>
        <v>0</v>
      </c>
      <c r="AR263" s="31">
        <f t="shared" si="581"/>
        <v>60175</v>
      </c>
      <c r="AS263" s="31">
        <f>SUM(AS264:AS265)</f>
        <v>31402</v>
      </c>
      <c r="AT263" s="31">
        <f>SUM(AT264:AT265)</f>
        <v>28773</v>
      </c>
      <c r="AU263" s="31">
        <f>SUM(AU264:AU265)</f>
        <v>0</v>
      </c>
      <c r="AV263" s="31">
        <f t="shared" si="496"/>
        <v>177038</v>
      </c>
      <c r="AW263" s="31">
        <f>SUM(AW264:AW266)</f>
        <v>91365</v>
      </c>
      <c r="AX263" s="31">
        <f>SUM(AX264:AX266)</f>
        <v>85673</v>
      </c>
      <c r="AY263" s="31">
        <f>SUM(AY264:AY266)</f>
        <v>0</v>
      </c>
      <c r="AZ263" s="31">
        <f t="shared" si="582"/>
        <v>68558</v>
      </c>
      <c r="BA263" s="31">
        <f>SUM(BA264:BA265)</f>
        <v>36161</v>
      </c>
      <c r="BB263" s="31">
        <f>SUM(BB264:BB265)</f>
        <v>32397</v>
      </c>
      <c r="BC263" s="31">
        <f>SUM(BC264:BC265)</f>
        <v>0</v>
      </c>
      <c r="BD263" s="31">
        <f t="shared" si="583"/>
        <v>63764</v>
      </c>
      <c r="BE263" s="31">
        <f>SUM(BE264:BE265)</f>
        <v>31777</v>
      </c>
      <c r="BF263" s="31">
        <f>SUM(BF264:BF265)</f>
        <v>31987</v>
      </c>
      <c r="BG263" s="31">
        <f>SUM(BG264:BG265)</f>
        <v>0</v>
      </c>
      <c r="BH263" s="31">
        <f t="shared" si="584"/>
        <v>72429</v>
      </c>
      <c r="BI263" s="31">
        <f>SUM(BI264:BI265)</f>
        <v>39020</v>
      </c>
      <c r="BJ263" s="31">
        <f>SUM(BJ264:BJ265)</f>
        <v>33409</v>
      </c>
      <c r="BK263" s="31">
        <f>SUM(BK264:BK265)</f>
        <v>0</v>
      </c>
      <c r="BL263" s="31">
        <f t="shared" si="497"/>
        <v>204751</v>
      </c>
      <c r="BM263" s="31">
        <f>SUM(BM264:BM266)</f>
        <v>106958</v>
      </c>
      <c r="BN263" s="31">
        <f>SUM(BN264:BN266)</f>
        <v>97793</v>
      </c>
      <c r="BO263" s="31">
        <f>SUM(BO264:BO266)</f>
        <v>0</v>
      </c>
      <c r="BP263" s="31">
        <f t="shared" si="585"/>
        <v>874717</v>
      </c>
      <c r="BQ263" s="31">
        <f>SUM(BQ264:BQ266)</f>
        <v>447043</v>
      </c>
      <c r="BR263" s="31">
        <f>SUM(BR264:BR266)</f>
        <v>427674</v>
      </c>
      <c r="BS263" s="31">
        <f>SUM(BS264:BS266)</f>
        <v>0</v>
      </c>
    </row>
    <row r="264" spans="1:71" s="3" customFormat="1" ht="15" customHeight="1" x14ac:dyDescent="0.3">
      <c r="A264" s="35"/>
      <c r="B264" s="33"/>
      <c r="C264" s="37" t="s">
        <v>226</v>
      </c>
      <c r="D264" s="31">
        <f>SUM(E264:G264)</f>
        <v>20458</v>
      </c>
      <c r="E264" s="31">
        <v>8749</v>
      </c>
      <c r="F264" s="58">
        <v>11709</v>
      </c>
      <c r="G264" s="58">
        <v>0</v>
      </c>
      <c r="H264" s="31">
        <f>SUM(I264:K264)</f>
        <v>16394</v>
      </c>
      <c r="I264" s="31">
        <v>7741</v>
      </c>
      <c r="J264" s="58">
        <v>8653</v>
      </c>
      <c r="K264" s="58">
        <v>0</v>
      </c>
      <c r="L264" s="31">
        <f>SUM(M264:O264)</f>
        <v>17606</v>
      </c>
      <c r="M264" s="31">
        <v>8857</v>
      </c>
      <c r="N264" s="58">
        <v>8749</v>
      </c>
      <c r="O264" s="58">
        <v>0</v>
      </c>
      <c r="P264" s="31">
        <f>SUM(Q264:S264)</f>
        <v>54458</v>
      </c>
      <c r="Q264" s="31">
        <f t="shared" ref="Q264:S266" si="596">+E264+I264+M264</f>
        <v>25347</v>
      </c>
      <c r="R264" s="31">
        <f t="shared" si="596"/>
        <v>29111</v>
      </c>
      <c r="S264" s="31">
        <f t="shared" si="596"/>
        <v>0</v>
      </c>
      <c r="T264" s="31">
        <f>SUM(U264:W264)</f>
        <v>27543</v>
      </c>
      <c r="U264" s="31">
        <v>12860</v>
      </c>
      <c r="V264" s="58">
        <v>14683</v>
      </c>
      <c r="W264" s="58">
        <v>0</v>
      </c>
      <c r="X264" s="31">
        <f>SUM(Y264:AA264)</f>
        <v>40852</v>
      </c>
      <c r="Y264" s="31">
        <v>20444</v>
      </c>
      <c r="Z264" s="58">
        <v>20408</v>
      </c>
      <c r="AA264" s="58">
        <v>0</v>
      </c>
      <c r="AB264" s="31">
        <f>SUM(AC264:AE264)</f>
        <v>24659</v>
      </c>
      <c r="AC264" s="31">
        <v>11661</v>
      </c>
      <c r="AD264" s="58">
        <v>12998</v>
      </c>
      <c r="AE264" s="58">
        <v>0</v>
      </c>
      <c r="AF264" s="31">
        <f t="shared" si="495"/>
        <v>93054</v>
      </c>
      <c r="AG264" s="31">
        <f t="shared" ref="AG264:AI266" si="597">+U264+Y264+AC264</f>
        <v>44965</v>
      </c>
      <c r="AH264" s="31">
        <f t="shared" si="597"/>
        <v>48089</v>
      </c>
      <c r="AI264" s="31">
        <f t="shared" si="597"/>
        <v>0</v>
      </c>
      <c r="AJ264" s="31">
        <f>SUM(AK264:AM264)</f>
        <v>19514</v>
      </c>
      <c r="AK264" s="31">
        <v>9455</v>
      </c>
      <c r="AL264" s="58">
        <v>10059</v>
      </c>
      <c r="AM264" s="58">
        <v>0</v>
      </c>
      <c r="AN264" s="31">
        <f>SUM(AO264:AQ264)</f>
        <v>17111</v>
      </c>
      <c r="AO264" s="31">
        <v>8487</v>
      </c>
      <c r="AP264" s="58">
        <v>8624</v>
      </c>
      <c r="AQ264" s="58">
        <v>0</v>
      </c>
      <c r="AR264" s="31">
        <f>SUM(AS264:AU264)</f>
        <v>15600</v>
      </c>
      <c r="AS264" s="31">
        <v>7590</v>
      </c>
      <c r="AT264" s="58">
        <v>8010</v>
      </c>
      <c r="AU264" s="58">
        <v>0</v>
      </c>
      <c r="AV264" s="31">
        <f t="shared" ref="AV264:AV269" si="598">SUM(AW264:AY264)</f>
        <v>52225</v>
      </c>
      <c r="AW264" s="31">
        <f t="shared" ref="AW264:AY266" si="599">+AK264+AO264+AS264</f>
        <v>25532</v>
      </c>
      <c r="AX264" s="31">
        <f t="shared" si="599"/>
        <v>26693</v>
      </c>
      <c r="AY264" s="31">
        <f t="shared" si="599"/>
        <v>0</v>
      </c>
      <c r="AZ264" s="31">
        <f>SUM(BA264:BC264)</f>
        <v>20043</v>
      </c>
      <c r="BA264" s="31">
        <v>9880</v>
      </c>
      <c r="BB264" s="58">
        <v>10163</v>
      </c>
      <c r="BC264" s="58">
        <v>0</v>
      </c>
      <c r="BD264" s="31">
        <f>SUM(BE264:BG264)</f>
        <v>18068</v>
      </c>
      <c r="BE264" s="31">
        <v>8661</v>
      </c>
      <c r="BF264" s="58">
        <v>9407</v>
      </c>
      <c r="BG264" s="58">
        <v>0</v>
      </c>
      <c r="BH264" s="31">
        <f>SUM(BI264:BK264)</f>
        <v>21823</v>
      </c>
      <c r="BI264" s="31">
        <v>11415</v>
      </c>
      <c r="BJ264" s="58">
        <v>10408</v>
      </c>
      <c r="BK264" s="58">
        <v>0</v>
      </c>
      <c r="BL264" s="31">
        <f t="shared" ref="BL264:BL269" si="600">SUM(BM264:BO264)</f>
        <v>59934</v>
      </c>
      <c r="BM264" s="31">
        <f t="shared" ref="BM264:BO266" si="601">+BA264+BE264+BI264</f>
        <v>29956</v>
      </c>
      <c r="BN264" s="31">
        <f t="shared" si="601"/>
        <v>29978</v>
      </c>
      <c r="BO264" s="31">
        <f t="shared" si="601"/>
        <v>0</v>
      </c>
      <c r="BP264" s="31">
        <f>SUM(BQ264:BS264)</f>
        <v>259671</v>
      </c>
      <c r="BQ264" s="31">
        <f t="shared" ref="BQ264:BS266" si="602">+Q264+AG264+AW264+BM264</f>
        <v>125800</v>
      </c>
      <c r="BR264" s="31">
        <f t="shared" si="602"/>
        <v>133871</v>
      </c>
      <c r="BS264" s="31">
        <f t="shared" si="602"/>
        <v>0</v>
      </c>
    </row>
    <row r="265" spans="1:71" s="3" customFormat="1" ht="15" customHeight="1" x14ac:dyDescent="0.3">
      <c r="A265" s="35"/>
      <c r="B265" s="33"/>
      <c r="C265" s="37" t="s">
        <v>227</v>
      </c>
      <c r="D265" s="31">
        <f>SUM(E265:G265)</f>
        <v>52621</v>
      </c>
      <c r="E265" s="31">
        <v>24615</v>
      </c>
      <c r="F265" s="58">
        <v>28006</v>
      </c>
      <c r="G265" s="58">
        <v>0</v>
      </c>
      <c r="H265" s="31">
        <f>SUM(I265:K265)</f>
        <v>40630</v>
      </c>
      <c r="I265" s="31">
        <v>21485</v>
      </c>
      <c r="J265" s="58">
        <v>19145</v>
      </c>
      <c r="K265" s="58">
        <v>0</v>
      </c>
      <c r="L265" s="31">
        <f>SUM(M265:O265)</f>
        <v>45986</v>
      </c>
      <c r="M265" s="31">
        <v>24085</v>
      </c>
      <c r="N265" s="58">
        <v>21901</v>
      </c>
      <c r="O265" s="58">
        <v>0</v>
      </c>
      <c r="P265" s="31">
        <f>SUM(Q265:S265)</f>
        <v>139237</v>
      </c>
      <c r="Q265" s="31">
        <f t="shared" si="596"/>
        <v>70185</v>
      </c>
      <c r="R265" s="31">
        <f t="shared" si="596"/>
        <v>69052</v>
      </c>
      <c r="S265" s="31">
        <f t="shared" si="596"/>
        <v>0</v>
      </c>
      <c r="T265" s="31">
        <f>SUM(U265:W265)</f>
        <v>65185</v>
      </c>
      <c r="U265" s="31">
        <v>34247</v>
      </c>
      <c r="V265" s="58">
        <v>30938</v>
      </c>
      <c r="W265" s="58">
        <v>0</v>
      </c>
      <c r="X265" s="31">
        <f>SUM(Y265:AA265)</f>
        <v>81929</v>
      </c>
      <c r="Y265" s="31">
        <v>43261</v>
      </c>
      <c r="Z265" s="58">
        <v>38668</v>
      </c>
      <c r="AA265" s="58">
        <v>0</v>
      </c>
      <c r="AB265" s="31">
        <f>SUM(AC265:AE265)</f>
        <v>59065</v>
      </c>
      <c r="AC265" s="31">
        <v>30715</v>
      </c>
      <c r="AD265" s="58">
        <v>28350</v>
      </c>
      <c r="AE265" s="58">
        <v>0</v>
      </c>
      <c r="AF265" s="31">
        <f t="shared" si="495"/>
        <v>206179</v>
      </c>
      <c r="AG265" s="31">
        <f t="shared" si="597"/>
        <v>108223</v>
      </c>
      <c r="AH265" s="31">
        <f t="shared" si="597"/>
        <v>97956</v>
      </c>
      <c r="AI265" s="31">
        <f t="shared" si="597"/>
        <v>0</v>
      </c>
      <c r="AJ265" s="31">
        <f>SUM(AK265:AM265)</f>
        <v>40143</v>
      </c>
      <c r="AK265" s="31">
        <v>20973</v>
      </c>
      <c r="AL265" s="58">
        <v>19170</v>
      </c>
      <c r="AM265" s="58">
        <v>0</v>
      </c>
      <c r="AN265" s="31">
        <f>SUM(AO265:AQ265)</f>
        <v>40095</v>
      </c>
      <c r="AO265" s="31">
        <v>21048</v>
      </c>
      <c r="AP265" s="58">
        <v>19047</v>
      </c>
      <c r="AQ265" s="58">
        <v>0</v>
      </c>
      <c r="AR265" s="31">
        <f>SUM(AS265:AU265)</f>
        <v>44575</v>
      </c>
      <c r="AS265" s="31">
        <v>23812</v>
      </c>
      <c r="AT265" s="58">
        <v>20763</v>
      </c>
      <c r="AU265" s="58">
        <v>0</v>
      </c>
      <c r="AV265" s="31">
        <f t="shared" si="598"/>
        <v>124813</v>
      </c>
      <c r="AW265" s="31">
        <f t="shared" si="599"/>
        <v>65833</v>
      </c>
      <c r="AX265" s="31">
        <f t="shared" si="599"/>
        <v>58980</v>
      </c>
      <c r="AY265" s="31">
        <f t="shared" si="599"/>
        <v>0</v>
      </c>
      <c r="AZ265" s="31">
        <f>SUM(BA265:BC265)</f>
        <v>48515</v>
      </c>
      <c r="BA265" s="31">
        <v>26281</v>
      </c>
      <c r="BB265" s="58">
        <v>22234</v>
      </c>
      <c r="BC265" s="58">
        <v>0</v>
      </c>
      <c r="BD265" s="31">
        <f>SUM(BE265:BG265)</f>
        <v>45696</v>
      </c>
      <c r="BE265" s="31">
        <v>23116</v>
      </c>
      <c r="BF265" s="58">
        <v>22580</v>
      </c>
      <c r="BG265" s="58">
        <v>0</v>
      </c>
      <c r="BH265" s="31">
        <f>SUM(BI265:BK265)</f>
        <v>50606</v>
      </c>
      <c r="BI265" s="31">
        <v>27605</v>
      </c>
      <c r="BJ265" s="58">
        <v>23001</v>
      </c>
      <c r="BK265" s="58">
        <v>0</v>
      </c>
      <c r="BL265" s="31">
        <f t="shared" si="600"/>
        <v>144817</v>
      </c>
      <c r="BM265" s="31">
        <f t="shared" si="601"/>
        <v>77002</v>
      </c>
      <c r="BN265" s="31">
        <f t="shared" si="601"/>
        <v>67815</v>
      </c>
      <c r="BO265" s="31">
        <f t="shared" si="601"/>
        <v>0</v>
      </c>
      <c r="BP265" s="31">
        <f>SUM(BQ265:BS265)</f>
        <v>615046</v>
      </c>
      <c r="BQ265" s="31">
        <f t="shared" si="602"/>
        <v>321243</v>
      </c>
      <c r="BR265" s="31">
        <f t="shared" si="602"/>
        <v>293803</v>
      </c>
      <c r="BS265" s="31">
        <f t="shared" si="602"/>
        <v>0</v>
      </c>
    </row>
    <row r="266" spans="1:71" s="3" customFormat="1" ht="15" customHeight="1" x14ac:dyDescent="0.3">
      <c r="A266" s="35"/>
      <c r="B266" s="33"/>
      <c r="C266" s="37" t="s">
        <v>228</v>
      </c>
      <c r="D266" s="31">
        <f>SUM(E266:G266)</f>
        <v>0</v>
      </c>
      <c r="E266" s="31">
        <v>0</v>
      </c>
      <c r="F266" s="58">
        <v>0</v>
      </c>
      <c r="G266" s="58">
        <v>0</v>
      </c>
      <c r="H266" s="31">
        <f>SUM(I266:K266)</f>
        <v>0</v>
      </c>
      <c r="I266" s="31">
        <v>0</v>
      </c>
      <c r="J266" s="58">
        <v>0</v>
      </c>
      <c r="K266" s="58">
        <v>0</v>
      </c>
      <c r="L266" s="31">
        <f>SUM(M266:O266)</f>
        <v>0</v>
      </c>
      <c r="M266" s="31">
        <v>0</v>
      </c>
      <c r="N266" s="58">
        <v>0</v>
      </c>
      <c r="O266" s="58">
        <v>0</v>
      </c>
      <c r="P266" s="31">
        <f>SUM(Q266:S266)</f>
        <v>0</v>
      </c>
      <c r="Q266" s="31">
        <f t="shared" si="596"/>
        <v>0</v>
      </c>
      <c r="R266" s="31">
        <f t="shared" si="596"/>
        <v>0</v>
      </c>
      <c r="S266" s="31">
        <f t="shared" si="596"/>
        <v>0</v>
      </c>
      <c r="T266" s="31">
        <f>SUM(U266:W266)</f>
        <v>0</v>
      </c>
      <c r="U266" s="31">
        <v>0</v>
      </c>
      <c r="V266" s="58">
        <v>0</v>
      </c>
      <c r="W266" s="58">
        <v>0</v>
      </c>
      <c r="X266" s="31">
        <f>SUM(Y266:AA266)</f>
        <v>0</v>
      </c>
      <c r="Y266" s="31">
        <v>0</v>
      </c>
      <c r="Z266" s="58">
        <v>0</v>
      </c>
      <c r="AA266" s="58">
        <v>0</v>
      </c>
      <c r="AB266" s="31">
        <f>SUM(AC266:AE266)</f>
        <v>0</v>
      </c>
      <c r="AC266" s="31">
        <v>0</v>
      </c>
      <c r="AD266" s="58">
        <v>0</v>
      </c>
      <c r="AE266" s="58">
        <v>0</v>
      </c>
      <c r="AF266" s="31">
        <f t="shared" si="495"/>
        <v>0</v>
      </c>
      <c r="AG266" s="31">
        <f t="shared" si="597"/>
        <v>0</v>
      </c>
      <c r="AH266" s="31">
        <f t="shared" si="597"/>
        <v>0</v>
      </c>
      <c r="AI266" s="31">
        <f t="shared" si="597"/>
        <v>0</v>
      </c>
      <c r="AJ266" s="31">
        <f>SUM(AK266:AM266)</f>
        <v>0</v>
      </c>
      <c r="AK266" s="31">
        <v>0</v>
      </c>
      <c r="AL266" s="58">
        <v>0</v>
      </c>
      <c r="AM266" s="58">
        <v>0</v>
      </c>
      <c r="AN266" s="31">
        <f>SUM(AO266:AQ266)</f>
        <v>0</v>
      </c>
      <c r="AO266" s="31">
        <v>0</v>
      </c>
      <c r="AP266" s="58">
        <v>0</v>
      </c>
      <c r="AQ266" s="58">
        <v>0</v>
      </c>
      <c r="AR266" s="31">
        <f>SUM(AS266:AU266)</f>
        <v>0</v>
      </c>
      <c r="AS266" s="31">
        <v>0</v>
      </c>
      <c r="AT266" s="58">
        <v>0</v>
      </c>
      <c r="AU266" s="58">
        <v>0</v>
      </c>
      <c r="AV266" s="31">
        <f t="shared" si="598"/>
        <v>0</v>
      </c>
      <c r="AW266" s="31">
        <f t="shared" si="599"/>
        <v>0</v>
      </c>
      <c r="AX266" s="31">
        <f t="shared" si="599"/>
        <v>0</v>
      </c>
      <c r="AY266" s="31">
        <f t="shared" si="599"/>
        <v>0</v>
      </c>
      <c r="AZ266" s="31">
        <f>SUM(BA266:BC266)</f>
        <v>0</v>
      </c>
      <c r="BA266" s="31">
        <v>0</v>
      </c>
      <c r="BB266" s="58">
        <v>0</v>
      </c>
      <c r="BC266" s="58">
        <v>0</v>
      </c>
      <c r="BD266" s="31">
        <f>SUM(BE266:BG266)</f>
        <v>0</v>
      </c>
      <c r="BE266" s="31">
        <v>0</v>
      </c>
      <c r="BF266" s="58">
        <v>0</v>
      </c>
      <c r="BG266" s="58">
        <v>0</v>
      </c>
      <c r="BH266" s="31">
        <f>SUM(BI266:BK266)</f>
        <v>0</v>
      </c>
      <c r="BI266" s="31">
        <v>0</v>
      </c>
      <c r="BJ266" s="58">
        <v>0</v>
      </c>
      <c r="BK266" s="58">
        <v>0</v>
      </c>
      <c r="BL266" s="31">
        <f t="shared" si="600"/>
        <v>0</v>
      </c>
      <c r="BM266" s="31">
        <f t="shared" si="601"/>
        <v>0</v>
      </c>
      <c r="BN266" s="31">
        <f t="shared" si="601"/>
        <v>0</v>
      </c>
      <c r="BO266" s="31">
        <f t="shared" si="601"/>
        <v>0</v>
      </c>
      <c r="BP266" s="31">
        <f>SUM(BQ266:BS266)</f>
        <v>0</v>
      </c>
      <c r="BQ266" s="31">
        <f t="shared" si="602"/>
        <v>0</v>
      </c>
      <c r="BR266" s="31">
        <f t="shared" si="602"/>
        <v>0</v>
      </c>
      <c r="BS266" s="31">
        <f t="shared" si="602"/>
        <v>0</v>
      </c>
    </row>
    <row r="267" spans="1:71" s="3" customFormat="1" ht="15" customHeight="1" x14ac:dyDescent="0.3">
      <c r="A267" s="35"/>
      <c r="B267" s="33"/>
      <c r="C267" s="34" t="s">
        <v>229</v>
      </c>
      <c r="D267" s="31">
        <f t="shared" si="542"/>
        <v>7002</v>
      </c>
      <c r="E267" s="31">
        <f>SUM(E268:E269)</f>
        <v>3057</v>
      </c>
      <c r="F267" s="31">
        <f>SUM(F268:F269)</f>
        <v>3945</v>
      </c>
      <c r="G267" s="31">
        <f>SUM(G268:G269)</f>
        <v>0</v>
      </c>
      <c r="H267" s="31">
        <f t="shared" si="544"/>
        <v>5899</v>
      </c>
      <c r="I267" s="31">
        <f>SUM(I268:I269)</f>
        <v>2813</v>
      </c>
      <c r="J267" s="31">
        <f>SUM(J268:J269)</f>
        <v>3086</v>
      </c>
      <c r="K267" s="31">
        <f>SUM(K268:K269)</f>
        <v>0</v>
      </c>
      <c r="L267" s="31">
        <f t="shared" si="546"/>
        <v>6741</v>
      </c>
      <c r="M267" s="31">
        <f>SUM(M268:M269)</f>
        <v>3219</v>
      </c>
      <c r="N267" s="31">
        <f>SUM(N268:N269)</f>
        <v>3522</v>
      </c>
      <c r="O267" s="31">
        <f>SUM(O268:O269)</f>
        <v>0</v>
      </c>
      <c r="P267" s="31">
        <f t="shared" si="548"/>
        <v>19642</v>
      </c>
      <c r="Q267" s="31">
        <f>SUM(Q268:Q269)</f>
        <v>9089</v>
      </c>
      <c r="R267" s="31">
        <f>SUM(R268:R269)</f>
        <v>10553</v>
      </c>
      <c r="S267" s="31">
        <f>SUM(S268:S269)</f>
        <v>0</v>
      </c>
      <c r="T267" s="31">
        <f t="shared" si="576"/>
        <v>8742</v>
      </c>
      <c r="U267" s="31">
        <f>SUM(U268:U269)</f>
        <v>4392</v>
      </c>
      <c r="V267" s="31">
        <f>SUM(V268:V269)</f>
        <v>4350</v>
      </c>
      <c r="W267" s="31">
        <f>SUM(W268:W269)</f>
        <v>0</v>
      </c>
      <c r="X267" s="31">
        <f t="shared" si="577"/>
        <v>10487</v>
      </c>
      <c r="Y267" s="31">
        <f>SUM(Y268:Y269)</f>
        <v>5055</v>
      </c>
      <c r="Z267" s="31">
        <f>SUM(Z268:Z269)</f>
        <v>5432</v>
      </c>
      <c r="AA267" s="31">
        <f>SUM(AA268:AA269)</f>
        <v>0</v>
      </c>
      <c r="AB267" s="31">
        <f t="shared" si="578"/>
        <v>7769</v>
      </c>
      <c r="AC267" s="31">
        <f>SUM(AC268:AC269)</f>
        <v>3449</v>
      </c>
      <c r="AD267" s="31">
        <f>SUM(AD268:AD269)</f>
        <v>4320</v>
      </c>
      <c r="AE267" s="31">
        <f>SUM(AE268:AE269)</f>
        <v>0</v>
      </c>
      <c r="AF267" s="31">
        <f t="shared" si="495"/>
        <v>26998</v>
      </c>
      <c r="AG267" s="31">
        <f>SUM(AG268:AG269)</f>
        <v>12896</v>
      </c>
      <c r="AH267" s="31">
        <f>SUM(AH268:AH269)</f>
        <v>14102</v>
      </c>
      <c r="AI267" s="31">
        <f>SUM(AI268:AI269)</f>
        <v>0</v>
      </c>
      <c r="AJ267" s="31">
        <f t="shared" si="579"/>
        <v>6026</v>
      </c>
      <c r="AK267" s="31">
        <f>SUM(AK268:AK269)</f>
        <v>2971</v>
      </c>
      <c r="AL267" s="31">
        <f>SUM(AL268:AL269)</f>
        <v>3055</v>
      </c>
      <c r="AM267" s="31">
        <f>SUM(AM268:AM269)</f>
        <v>0</v>
      </c>
      <c r="AN267" s="31">
        <f t="shared" si="580"/>
        <v>4411</v>
      </c>
      <c r="AO267" s="31">
        <f>SUM(AO268:AO269)</f>
        <v>2212</v>
      </c>
      <c r="AP267" s="31">
        <f>SUM(AP268:AP269)</f>
        <v>2199</v>
      </c>
      <c r="AQ267" s="31">
        <f>SUM(AQ268:AQ269)</f>
        <v>0</v>
      </c>
      <c r="AR267" s="31">
        <f t="shared" si="581"/>
        <v>5317</v>
      </c>
      <c r="AS267" s="31">
        <f>SUM(AS268:AS269)</f>
        <v>2592</v>
      </c>
      <c r="AT267" s="31">
        <f>SUM(AT268:AT269)</f>
        <v>2725</v>
      </c>
      <c r="AU267" s="31">
        <f>SUM(AU268:AU269)</f>
        <v>0</v>
      </c>
      <c r="AV267" s="31">
        <f t="shared" si="598"/>
        <v>15754</v>
      </c>
      <c r="AW267" s="31">
        <f>SUM(AW268:AW269)</f>
        <v>7775</v>
      </c>
      <c r="AX267" s="31">
        <f>SUM(AX268:AX269)</f>
        <v>7979</v>
      </c>
      <c r="AY267" s="31">
        <f>SUM(AY268:AY269)</f>
        <v>0</v>
      </c>
      <c r="AZ267" s="31">
        <f t="shared" si="582"/>
        <v>6649</v>
      </c>
      <c r="BA267" s="31">
        <f>SUM(BA268:BA269)</f>
        <v>3453</v>
      </c>
      <c r="BB267" s="31">
        <f>SUM(BB268:BB269)</f>
        <v>3196</v>
      </c>
      <c r="BC267" s="31">
        <f>SUM(BC268:BC269)</f>
        <v>0</v>
      </c>
      <c r="BD267" s="31">
        <f t="shared" si="583"/>
        <v>5233</v>
      </c>
      <c r="BE267" s="31">
        <f>SUM(BE268:BE269)</f>
        <v>2506</v>
      </c>
      <c r="BF267" s="31">
        <f>SUM(BF268:BF269)</f>
        <v>2727</v>
      </c>
      <c r="BG267" s="31">
        <f>SUM(BG268:BG269)</f>
        <v>0</v>
      </c>
      <c r="BH267" s="31">
        <f t="shared" si="584"/>
        <v>6784</v>
      </c>
      <c r="BI267" s="31">
        <f>SUM(BI268:BI269)</f>
        <v>3483</v>
      </c>
      <c r="BJ267" s="31">
        <f>SUM(BJ268:BJ269)</f>
        <v>3301</v>
      </c>
      <c r="BK267" s="31">
        <f>SUM(BK268:BK269)</f>
        <v>0</v>
      </c>
      <c r="BL267" s="31">
        <f t="shared" si="600"/>
        <v>18666</v>
      </c>
      <c r="BM267" s="31">
        <f>SUM(BM268:BM269)</f>
        <v>9442</v>
      </c>
      <c r="BN267" s="31">
        <f>SUM(BN268:BN269)</f>
        <v>9224</v>
      </c>
      <c r="BO267" s="31">
        <f>SUM(BO268:BO269)</f>
        <v>0</v>
      </c>
      <c r="BP267" s="31">
        <f t="shared" si="585"/>
        <v>81060</v>
      </c>
      <c r="BQ267" s="31">
        <f>SUM(BQ268:BQ269)</f>
        <v>39202</v>
      </c>
      <c r="BR267" s="31">
        <f>SUM(BR268:BR269)</f>
        <v>41858</v>
      </c>
      <c r="BS267" s="31">
        <f>SUM(BS268:BS269)</f>
        <v>0</v>
      </c>
    </row>
    <row r="268" spans="1:71" s="3" customFormat="1" ht="15" customHeight="1" x14ac:dyDescent="0.3">
      <c r="A268" s="35"/>
      <c r="B268" s="33"/>
      <c r="C268" s="37" t="s">
        <v>230</v>
      </c>
      <c r="D268" s="31">
        <f>SUM(E268:G268)</f>
        <v>3596</v>
      </c>
      <c r="E268" s="31">
        <v>1756</v>
      </c>
      <c r="F268" s="58">
        <v>1840</v>
      </c>
      <c r="G268" s="58">
        <v>0</v>
      </c>
      <c r="H268" s="31">
        <f>SUM(I268:K268)</f>
        <v>3543</v>
      </c>
      <c r="I268" s="31">
        <v>1725</v>
      </c>
      <c r="J268" s="58">
        <v>1818</v>
      </c>
      <c r="K268" s="58">
        <v>0</v>
      </c>
      <c r="L268" s="31">
        <f>SUM(M268:O268)</f>
        <v>4010</v>
      </c>
      <c r="M268" s="31">
        <v>1971</v>
      </c>
      <c r="N268" s="58">
        <v>2039</v>
      </c>
      <c r="O268" s="58">
        <v>0</v>
      </c>
      <c r="P268" s="31">
        <f>SUM(Q268:S268)</f>
        <v>11149</v>
      </c>
      <c r="Q268" s="31">
        <f t="shared" ref="Q268:S269" si="603">+E268+I268+M268</f>
        <v>5452</v>
      </c>
      <c r="R268" s="31">
        <f t="shared" si="603"/>
        <v>5697</v>
      </c>
      <c r="S268" s="31">
        <f t="shared" si="603"/>
        <v>0</v>
      </c>
      <c r="T268" s="31">
        <f>SUM(U268:W268)</f>
        <v>4340</v>
      </c>
      <c r="U268" s="31">
        <v>2208</v>
      </c>
      <c r="V268" s="58">
        <v>2132</v>
      </c>
      <c r="W268" s="58">
        <v>0</v>
      </c>
      <c r="X268" s="31">
        <f>SUM(Y268:AA268)</f>
        <v>5823</v>
      </c>
      <c r="Y268" s="31">
        <v>2886</v>
      </c>
      <c r="Z268" s="58">
        <v>2937</v>
      </c>
      <c r="AA268" s="58">
        <v>0</v>
      </c>
      <c r="AB268" s="31">
        <f>SUM(AC268:AE268)</f>
        <v>4105</v>
      </c>
      <c r="AC268" s="31">
        <v>1983</v>
      </c>
      <c r="AD268" s="58">
        <v>2122</v>
      </c>
      <c r="AE268" s="58">
        <v>0</v>
      </c>
      <c r="AF268" s="31">
        <f t="shared" si="495"/>
        <v>14268</v>
      </c>
      <c r="AG268" s="31">
        <f t="shared" ref="AG268:AI269" si="604">+U268+Y268+AC268</f>
        <v>7077</v>
      </c>
      <c r="AH268" s="31">
        <f t="shared" si="604"/>
        <v>7191</v>
      </c>
      <c r="AI268" s="31">
        <f t="shared" si="604"/>
        <v>0</v>
      </c>
      <c r="AJ268" s="31">
        <f>SUM(AK268:AM268)</f>
        <v>3517</v>
      </c>
      <c r="AK268" s="31">
        <v>1774</v>
      </c>
      <c r="AL268" s="58">
        <v>1743</v>
      </c>
      <c r="AM268" s="58">
        <v>0</v>
      </c>
      <c r="AN268" s="31">
        <f>SUM(AO268:AQ268)</f>
        <v>2265</v>
      </c>
      <c r="AO268" s="31">
        <v>1115</v>
      </c>
      <c r="AP268" s="58">
        <v>1150</v>
      </c>
      <c r="AQ268" s="58">
        <v>0</v>
      </c>
      <c r="AR268" s="31">
        <f>SUM(AS268:AU268)</f>
        <v>3193</v>
      </c>
      <c r="AS268" s="31">
        <v>1563</v>
      </c>
      <c r="AT268" s="58">
        <v>1630</v>
      </c>
      <c r="AU268" s="58">
        <v>0</v>
      </c>
      <c r="AV268" s="31">
        <f t="shared" si="598"/>
        <v>8975</v>
      </c>
      <c r="AW268" s="31">
        <f t="shared" ref="AW268:AY269" si="605">+AK268+AO268+AS268</f>
        <v>4452</v>
      </c>
      <c r="AX268" s="31">
        <f t="shared" si="605"/>
        <v>4523</v>
      </c>
      <c r="AY268" s="31">
        <f t="shared" si="605"/>
        <v>0</v>
      </c>
      <c r="AZ268" s="31">
        <f>SUM(BA268:BC268)</f>
        <v>3669</v>
      </c>
      <c r="BA268" s="31">
        <v>1902</v>
      </c>
      <c r="BB268" s="58">
        <v>1767</v>
      </c>
      <c r="BC268" s="58">
        <v>0</v>
      </c>
      <c r="BD268" s="31">
        <f>SUM(BE268:BG268)</f>
        <v>3007</v>
      </c>
      <c r="BE268" s="31">
        <v>1582</v>
      </c>
      <c r="BF268" s="58">
        <v>1425</v>
      </c>
      <c r="BG268" s="58">
        <v>0</v>
      </c>
      <c r="BH268" s="31">
        <f>SUM(BI268:BK268)</f>
        <v>3708</v>
      </c>
      <c r="BI268" s="31">
        <v>1812</v>
      </c>
      <c r="BJ268" s="58">
        <v>1896</v>
      </c>
      <c r="BK268" s="58">
        <v>0</v>
      </c>
      <c r="BL268" s="31">
        <f t="shared" si="600"/>
        <v>10384</v>
      </c>
      <c r="BM268" s="31">
        <f t="shared" ref="BM268:BO269" si="606">+BA268+BE268+BI268</f>
        <v>5296</v>
      </c>
      <c r="BN268" s="31">
        <f t="shared" si="606"/>
        <v>5088</v>
      </c>
      <c r="BO268" s="31">
        <f t="shared" si="606"/>
        <v>0</v>
      </c>
      <c r="BP268" s="31">
        <f>SUM(BQ268:BS268)</f>
        <v>44776</v>
      </c>
      <c r="BQ268" s="31">
        <f t="shared" ref="BQ268:BS269" si="607">+Q268+AG268+AW268+BM268</f>
        <v>22277</v>
      </c>
      <c r="BR268" s="31">
        <f t="shared" si="607"/>
        <v>22499</v>
      </c>
      <c r="BS268" s="31">
        <f t="shared" si="607"/>
        <v>0</v>
      </c>
    </row>
    <row r="269" spans="1:71" s="3" customFormat="1" ht="15" customHeight="1" x14ac:dyDescent="0.3">
      <c r="A269" s="35"/>
      <c r="B269" s="33"/>
      <c r="C269" s="37" t="s">
        <v>231</v>
      </c>
      <c r="D269" s="31">
        <f>SUM(E269:G269)</f>
        <v>3406</v>
      </c>
      <c r="E269" s="31">
        <v>1301</v>
      </c>
      <c r="F269" s="58">
        <v>2105</v>
      </c>
      <c r="G269" s="58">
        <v>0</v>
      </c>
      <c r="H269" s="31">
        <f>SUM(I269:K269)</f>
        <v>2356</v>
      </c>
      <c r="I269" s="31">
        <v>1088</v>
      </c>
      <c r="J269" s="58">
        <v>1268</v>
      </c>
      <c r="K269" s="58">
        <v>0</v>
      </c>
      <c r="L269" s="31">
        <f>SUM(M269:O269)</f>
        <v>2731</v>
      </c>
      <c r="M269" s="31">
        <v>1248</v>
      </c>
      <c r="N269" s="58">
        <v>1483</v>
      </c>
      <c r="O269" s="58">
        <v>0</v>
      </c>
      <c r="P269" s="31">
        <f>SUM(Q269:S269)</f>
        <v>8493</v>
      </c>
      <c r="Q269" s="31">
        <f t="shared" si="603"/>
        <v>3637</v>
      </c>
      <c r="R269" s="31">
        <f t="shared" si="603"/>
        <v>4856</v>
      </c>
      <c r="S269" s="31">
        <f t="shared" si="603"/>
        <v>0</v>
      </c>
      <c r="T269" s="31">
        <f>SUM(U269:W269)</f>
        <v>4402</v>
      </c>
      <c r="U269" s="31">
        <v>2184</v>
      </c>
      <c r="V269" s="58">
        <v>2218</v>
      </c>
      <c r="W269" s="58">
        <v>0</v>
      </c>
      <c r="X269" s="31">
        <f>SUM(Y269:AA269)</f>
        <v>4664</v>
      </c>
      <c r="Y269" s="31">
        <v>2169</v>
      </c>
      <c r="Z269" s="58">
        <v>2495</v>
      </c>
      <c r="AA269" s="58">
        <v>0</v>
      </c>
      <c r="AB269" s="31">
        <f>SUM(AC269:AE269)</f>
        <v>3664</v>
      </c>
      <c r="AC269" s="31">
        <v>1466</v>
      </c>
      <c r="AD269" s="58">
        <v>2198</v>
      </c>
      <c r="AE269" s="58">
        <v>0</v>
      </c>
      <c r="AF269" s="31">
        <f t="shared" si="495"/>
        <v>12730</v>
      </c>
      <c r="AG269" s="31">
        <f t="shared" si="604"/>
        <v>5819</v>
      </c>
      <c r="AH269" s="31">
        <f t="shared" si="604"/>
        <v>6911</v>
      </c>
      <c r="AI269" s="31">
        <f t="shared" si="604"/>
        <v>0</v>
      </c>
      <c r="AJ269" s="31">
        <f>SUM(AK269:AM269)</f>
        <v>2509</v>
      </c>
      <c r="AK269" s="31">
        <v>1197</v>
      </c>
      <c r="AL269" s="58">
        <v>1312</v>
      </c>
      <c r="AM269" s="58">
        <v>0</v>
      </c>
      <c r="AN269" s="31">
        <f>SUM(AO269:AQ269)</f>
        <v>2146</v>
      </c>
      <c r="AO269" s="31">
        <v>1097</v>
      </c>
      <c r="AP269" s="58">
        <v>1049</v>
      </c>
      <c r="AQ269" s="58">
        <v>0</v>
      </c>
      <c r="AR269" s="31">
        <f>SUM(AS269:AU269)</f>
        <v>2124</v>
      </c>
      <c r="AS269" s="31">
        <v>1029</v>
      </c>
      <c r="AT269" s="58">
        <v>1095</v>
      </c>
      <c r="AU269" s="58">
        <v>0</v>
      </c>
      <c r="AV269" s="31">
        <f t="shared" si="598"/>
        <v>6779</v>
      </c>
      <c r="AW269" s="31">
        <f t="shared" si="605"/>
        <v>3323</v>
      </c>
      <c r="AX269" s="31">
        <f t="shared" si="605"/>
        <v>3456</v>
      </c>
      <c r="AY269" s="31">
        <f t="shared" si="605"/>
        <v>0</v>
      </c>
      <c r="AZ269" s="31">
        <f>SUM(BA269:BC269)</f>
        <v>2980</v>
      </c>
      <c r="BA269" s="31">
        <v>1551</v>
      </c>
      <c r="BB269" s="58">
        <v>1429</v>
      </c>
      <c r="BC269" s="58">
        <v>0</v>
      </c>
      <c r="BD269" s="31">
        <f>SUM(BE269:BG269)</f>
        <v>2226</v>
      </c>
      <c r="BE269" s="31">
        <v>924</v>
      </c>
      <c r="BF269" s="58">
        <v>1302</v>
      </c>
      <c r="BG269" s="58">
        <v>0</v>
      </c>
      <c r="BH269" s="31">
        <f>SUM(BI269:BK269)</f>
        <v>3076</v>
      </c>
      <c r="BI269" s="31">
        <v>1671</v>
      </c>
      <c r="BJ269" s="58">
        <v>1405</v>
      </c>
      <c r="BK269" s="58">
        <v>0</v>
      </c>
      <c r="BL269" s="31">
        <f t="shared" si="600"/>
        <v>8282</v>
      </c>
      <c r="BM269" s="31">
        <f t="shared" si="606"/>
        <v>4146</v>
      </c>
      <c r="BN269" s="31">
        <f t="shared" si="606"/>
        <v>4136</v>
      </c>
      <c r="BO269" s="31">
        <f t="shared" si="606"/>
        <v>0</v>
      </c>
      <c r="BP269" s="31">
        <f>SUM(BQ269:BS269)</f>
        <v>36284</v>
      </c>
      <c r="BQ269" s="31">
        <f t="shared" si="607"/>
        <v>16925</v>
      </c>
      <c r="BR269" s="31">
        <f t="shared" si="607"/>
        <v>19359</v>
      </c>
      <c r="BS269" s="31">
        <f t="shared" si="607"/>
        <v>0</v>
      </c>
    </row>
    <row r="270" spans="1:71" s="3" customFormat="1" ht="15" customHeight="1" x14ac:dyDescent="0.3">
      <c r="A270" s="35"/>
      <c r="B270" s="33"/>
      <c r="C270" s="34" t="s">
        <v>232</v>
      </c>
      <c r="D270" s="31">
        <f t="shared" si="542"/>
        <v>5648</v>
      </c>
      <c r="E270" s="31">
        <f>SUM(E271:E272)</f>
        <v>2798</v>
      </c>
      <c r="F270" s="31">
        <f>SUM(F271:F272)</f>
        <v>2850</v>
      </c>
      <c r="G270" s="31">
        <f>SUM(G271:G272)</f>
        <v>0</v>
      </c>
      <c r="H270" s="31">
        <f t="shared" si="544"/>
        <v>3295</v>
      </c>
      <c r="I270" s="31">
        <f>SUM(I271:I272)</f>
        <v>1605</v>
      </c>
      <c r="J270" s="31">
        <f>SUM(J271:J272)</f>
        <v>1690</v>
      </c>
      <c r="K270" s="31">
        <f>SUM(K271:K272)</f>
        <v>0</v>
      </c>
      <c r="L270" s="31">
        <f t="shared" si="546"/>
        <v>3249</v>
      </c>
      <c r="M270" s="31">
        <f>SUM(M271:M272)</f>
        <v>1781</v>
      </c>
      <c r="N270" s="31">
        <f>SUM(N271:N272)</f>
        <v>1468</v>
      </c>
      <c r="O270" s="31">
        <f>SUM(O271:O272)</f>
        <v>0</v>
      </c>
      <c r="P270" s="31">
        <f t="shared" si="548"/>
        <v>12192</v>
      </c>
      <c r="Q270" s="31">
        <f>SUM(Q271:Q272)</f>
        <v>6184</v>
      </c>
      <c r="R270" s="31">
        <f>SUM(R271:R272)</f>
        <v>6008</v>
      </c>
      <c r="S270" s="31">
        <f>SUM(S271:S272)</f>
        <v>0</v>
      </c>
      <c r="T270" s="31">
        <f t="shared" si="576"/>
        <v>4209</v>
      </c>
      <c r="U270" s="31">
        <f>SUM(U271:U272)</f>
        <v>2056</v>
      </c>
      <c r="V270" s="31">
        <f>SUM(V271:V272)</f>
        <v>2153</v>
      </c>
      <c r="W270" s="31">
        <f>SUM(W271:W272)</f>
        <v>0</v>
      </c>
      <c r="X270" s="31">
        <f t="shared" si="577"/>
        <v>6628</v>
      </c>
      <c r="Y270" s="31">
        <f>SUM(Y271:Y272)</f>
        <v>3313</v>
      </c>
      <c r="Z270" s="31">
        <f>SUM(Z271:Z272)</f>
        <v>3315</v>
      </c>
      <c r="AA270" s="31">
        <f>SUM(AA271:AA272)</f>
        <v>0</v>
      </c>
      <c r="AB270" s="31">
        <f t="shared" si="578"/>
        <v>5223</v>
      </c>
      <c r="AC270" s="31">
        <f>SUM(AC271:AC272)</f>
        <v>2421</v>
      </c>
      <c r="AD270" s="31">
        <f>SUM(AD271:AD272)</f>
        <v>2802</v>
      </c>
      <c r="AE270" s="31">
        <f>SUM(AE271:AE272)</f>
        <v>0</v>
      </c>
      <c r="AF270" s="31">
        <f t="shared" si="495"/>
        <v>16060</v>
      </c>
      <c r="AG270" s="31">
        <f>SUM(AG271:AG272)</f>
        <v>7790</v>
      </c>
      <c r="AH270" s="31">
        <f>SUM(AH271:AH272)</f>
        <v>8270</v>
      </c>
      <c r="AI270" s="31">
        <f>SUM(AI271:AI272)</f>
        <v>0</v>
      </c>
      <c r="AJ270" s="31">
        <f t="shared" si="579"/>
        <v>3614</v>
      </c>
      <c r="AK270" s="31">
        <f>SUM(AK271:AK272)</f>
        <v>1679</v>
      </c>
      <c r="AL270" s="31">
        <f>SUM(AL271:AL272)</f>
        <v>1935</v>
      </c>
      <c r="AM270" s="31">
        <f>SUM(AM271:AM272)</f>
        <v>0</v>
      </c>
      <c r="AN270" s="31">
        <f t="shared" si="580"/>
        <v>4254</v>
      </c>
      <c r="AO270" s="31">
        <f>SUM(AO271:AO272)</f>
        <v>2017</v>
      </c>
      <c r="AP270" s="31">
        <f>SUM(AP271:AP272)</f>
        <v>2237</v>
      </c>
      <c r="AQ270" s="31">
        <f>SUM(AQ271:AQ272)</f>
        <v>0</v>
      </c>
      <c r="AR270" s="31">
        <f t="shared" si="581"/>
        <v>3501</v>
      </c>
      <c r="AS270" s="31">
        <f>SUM(AS271:AS272)</f>
        <v>1595</v>
      </c>
      <c r="AT270" s="31">
        <f>SUM(AT271:AT272)</f>
        <v>1906</v>
      </c>
      <c r="AU270" s="31">
        <f>SUM(AU271:AU272)</f>
        <v>0</v>
      </c>
      <c r="AV270" s="31">
        <f t="shared" si="496"/>
        <v>11369</v>
      </c>
      <c r="AW270" s="31">
        <f>SUM(AW271:AW272)</f>
        <v>5291</v>
      </c>
      <c r="AX270" s="31">
        <f>SUM(AX271:AX272)</f>
        <v>6078</v>
      </c>
      <c r="AY270" s="31">
        <f>SUM(AY271:AY272)</f>
        <v>0</v>
      </c>
      <c r="AZ270" s="31">
        <f t="shared" si="582"/>
        <v>4158</v>
      </c>
      <c r="BA270" s="31">
        <f>SUM(BA271:BA272)</f>
        <v>2269</v>
      </c>
      <c r="BB270" s="31">
        <f>SUM(BB271:BB272)</f>
        <v>1889</v>
      </c>
      <c r="BC270" s="31">
        <f>SUM(BC271:BC272)</f>
        <v>0</v>
      </c>
      <c r="BD270" s="31">
        <f t="shared" si="583"/>
        <v>3822</v>
      </c>
      <c r="BE270" s="31">
        <f>SUM(BE271:BE272)</f>
        <v>1658</v>
      </c>
      <c r="BF270" s="31">
        <f>SUM(BF271:BF272)</f>
        <v>2164</v>
      </c>
      <c r="BG270" s="31">
        <f>SUM(BG271:BG272)</f>
        <v>0</v>
      </c>
      <c r="BH270" s="31">
        <f t="shared" si="584"/>
        <v>5809</v>
      </c>
      <c r="BI270" s="31">
        <f>SUM(BI271:BI272)</f>
        <v>4114</v>
      </c>
      <c r="BJ270" s="31">
        <f>SUM(BJ271:BJ272)</f>
        <v>1695</v>
      </c>
      <c r="BK270" s="31">
        <f>SUM(BK271:BK272)</f>
        <v>0</v>
      </c>
      <c r="BL270" s="31">
        <f t="shared" si="497"/>
        <v>13789</v>
      </c>
      <c r="BM270" s="31">
        <f>SUM(BM271:BM272)</f>
        <v>8041</v>
      </c>
      <c r="BN270" s="31">
        <f>SUM(BN271:BN272)</f>
        <v>5748</v>
      </c>
      <c r="BO270" s="31">
        <f>SUM(BO271:BO272)</f>
        <v>0</v>
      </c>
      <c r="BP270" s="31">
        <f t="shared" si="585"/>
        <v>53410</v>
      </c>
      <c r="BQ270" s="31">
        <f>SUM(BQ271:BQ272)</f>
        <v>27306</v>
      </c>
      <c r="BR270" s="31">
        <f>SUM(BR271:BR272)</f>
        <v>26104</v>
      </c>
      <c r="BS270" s="31">
        <f>SUM(BS271:BS272)</f>
        <v>0</v>
      </c>
    </row>
    <row r="271" spans="1:71" s="3" customFormat="1" ht="15" customHeight="1" x14ac:dyDescent="0.3">
      <c r="A271" s="35"/>
      <c r="B271" s="33"/>
      <c r="C271" s="37" t="s">
        <v>233</v>
      </c>
      <c r="D271" s="31">
        <f>SUM(E271:G271)</f>
        <v>474</v>
      </c>
      <c r="E271" s="31">
        <v>111</v>
      </c>
      <c r="F271" s="58">
        <v>363</v>
      </c>
      <c r="G271" s="58">
        <v>0</v>
      </c>
      <c r="H271" s="31">
        <f>SUM(I271:K271)</f>
        <v>0</v>
      </c>
      <c r="I271" s="31">
        <v>0</v>
      </c>
      <c r="J271" s="58">
        <v>0</v>
      </c>
      <c r="K271" s="58">
        <v>0</v>
      </c>
      <c r="L271" s="31">
        <f>SUM(M271:O271)</f>
        <v>0</v>
      </c>
      <c r="M271" s="31">
        <v>0</v>
      </c>
      <c r="N271" s="58">
        <v>0</v>
      </c>
      <c r="O271" s="58">
        <v>0</v>
      </c>
      <c r="P271" s="31">
        <f>SUM(Q271:S271)</f>
        <v>474</v>
      </c>
      <c r="Q271" s="31">
        <f t="shared" ref="Q271:S272" si="608">+E271+I271+M271</f>
        <v>111</v>
      </c>
      <c r="R271" s="31">
        <f t="shared" si="608"/>
        <v>363</v>
      </c>
      <c r="S271" s="31">
        <f t="shared" si="608"/>
        <v>0</v>
      </c>
      <c r="T271" s="31">
        <f>SUM(U271:W271)</f>
        <v>0</v>
      </c>
      <c r="U271" s="31">
        <v>0</v>
      </c>
      <c r="V271" s="58">
        <v>0</v>
      </c>
      <c r="W271" s="58">
        <v>0</v>
      </c>
      <c r="X271" s="31">
        <f>SUM(Y271:AA271)</f>
        <v>0</v>
      </c>
      <c r="Y271" s="31">
        <v>0</v>
      </c>
      <c r="Z271" s="58">
        <v>0</v>
      </c>
      <c r="AA271" s="58">
        <v>0</v>
      </c>
      <c r="AB271" s="31">
        <f>SUM(AC271:AE271)</f>
        <v>0</v>
      </c>
      <c r="AC271" s="31">
        <v>0</v>
      </c>
      <c r="AD271" s="58">
        <v>0</v>
      </c>
      <c r="AE271" s="58">
        <v>0</v>
      </c>
      <c r="AF271" s="31">
        <f>SUM(AG271:AI271)</f>
        <v>0</v>
      </c>
      <c r="AG271" s="31">
        <f t="shared" ref="AG271:AI272" si="609">+U271+Y271+AC271</f>
        <v>0</v>
      </c>
      <c r="AH271" s="31">
        <f t="shared" si="609"/>
        <v>0</v>
      </c>
      <c r="AI271" s="31">
        <f t="shared" si="609"/>
        <v>0</v>
      </c>
      <c r="AJ271" s="31">
        <f>SUM(AK271:AM271)</f>
        <v>0</v>
      </c>
      <c r="AK271" s="31">
        <v>0</v>
      </c>
      <c r="AL271" s="58">
        <v>0</v>
      </c>
      <c r="AM271" s="58">
        <v>0</v>
      </c>
      <c r="AN271" s="31">
        <f>SUM(AO271:AQ271)</f>
        <v>0</v>
      </c>
      <c r="AO271" s="31">
        <v>0</v>
      </c>
      <c r="AP271" s="58">
        <v>0</v>
      </c>
      <c r="AQ271" s="58">
        <v>0</v>
      </c>
      <c r="AR271" s="31">
        <f>SUM(AS271:AU271)</f>
        <v>0</v>
      </c>
      <c r="AS271" s="31">
        <v>0</v>
      </c>
      <c r="AT271" s="58">
        <v>0</v>
      </c>
      <c r="AU271" s="58">
        <v>0</v>
      </c>
      <c r="AV271" s="31">
        <f>SUM(AW271:AY271)</f>
        <v>0</v>
      </c>
      <c r="AW271" s="31">
        <f t="shared" ref="AW271:AY272" si="610">+AK271+AO271+AS271</f>
        <v>0</v>
      </c>
      <c r="AX271" s="31">
        <f t="shared" si="610"/>
        <v>0</v>
      </c>
      <c r="AY271" s="31">
        <f t="shared" si="610"/>
        <v>0</v>
      </c>
      <c r="AZ271" s="31">
        <f>SUM(BA271:BC271)</f>
        <v>0</v>
      </c>
      <c r="BA271" s="31">
        <v>0</v>
      </c>
      <c r="BB271" s="58">
        <v>0</v>
      </c>
      <c r="BC271" s="58">
        <v>0</v>
      </c>
      <c r="BD271" s="31">
        <f>SUM(BE271:BG271)</f>
        <v>0</v>
      </c>
      <c r="BE271" s="31">
        <v>0</v>
      </c>
      <c r="BF271" s="58">
        <v>0</v>
      </c>
      <c r="BG271" s="58">
        <v>0</v>
      </c>
      <c r="BH271" s="31">
        <f>SUM(BI271:BK271)</f>
        <v>0</v>
      </c>
      <c r="BI271" s="31">
        <v>0</v>
      </c>
      <c r="BJ271" s="58">
        <v>0</v>
      </c>
      <c r="BK271" s="58">
        <v>0</v>
      </c>
      <c r="BL271" s="31">
        <f>SUM(BM271:BO271)</f>
        <v>0</v>
      </c>
      <c r="BM271" s="31">
        <f t="shared" ref="BM271:BO272" si="611">+BA271+BE271+BI271</f>
        <v>0</v>
      </c>
      <c r="BN271" s="31">
        <f t="shared" si="611"/>
        <v>0</v>
      </c>
      <c r="BO271" s="31">
        <f t="shared" si="611"/>
        <v>0</v>
      </c>
      <c r="BP271" s="31">
        <f>SUM(BQ271:BS271)</f>
        <v>474</v>
      </c>
      <c r="BQ271" s="31">
        <f t="shared" ref="BQ271:BS272" si="612">+Q271+AG271+AW271+BM271</f>
        <v>111</v>
      </c>
      <c r="BR271" s="31">
        <f t="shared" si="612"/>
        <v>363</v>
      </c>
      <c r="BS271" s="31">
        <f t="shared" si="612"/>
        <v>0</v>
      </c>
    </row>
    <row r="272" spans="1:71" s="3" customFormat="1" ht="15" customHeight="1" x14ac:dyDescent="0.3">
      <c r="A272" s="35"/>
      <c r="B272" s="33"/>
      <c r="C272" s="37" t="s">
        <v>234</v>
      </c>
      <c r="D272" s="31">
        <f>SUM(E272:G272)</f>
        <v>5174</v>
      </c>
      <c r="E272" s="31">
        <v>2687</v>
      </c>
      <c r="F272" s="58">
        <v>2487</v>
      </c>
      <c r="G272" s="58">
        <v>0</v>
      </c>
      <c r="H272" s="31">
        <f>SUM(I272:K272)</f>
        <v>3295</v>
      </c>
      <c r="I272" s="31">
        <v>1605</v>
      </c>
      <c r="J272" s="58">
        <v>1690</v>
      </c>
      <c r="K272" s="58">
        <v>0</v>
      </c>
      <c r="L272" s="31">
        <f>SUM(M272:O272)</f>
        <v>3249</v>
      </c>
      <c r="M272" s="31">
        <v>1781</v>
      </c>
      <c r="N272" s="58">
        <v>1468</v>
      </c>
      <c r="O272" s="58">
        <v>0</v>
      </c>
      <c r="P272" s="31">
        <f>SUM(Q272:S272)</f>
        <v>11718</v>
      </c>
      <c r="Q272" s="31">
        <f t="shared" si="608"/>
        <v>6073</v>
      </c>
      <c r="R272" s="31">
        <f t="shared" si="608"/>
        <v>5645</v>
      </c>
      <c r="S272" s="31">
        <f t="shared" si="608"/>
        <v>0</v>
      </c>
      <c r="T272" s="31">
        <f>SUM(U272:W272)</f>
        <v>4209</v>
      </c>
      <c r="U272" s="31">
        <v>2056</v>
      </c>
      <c r="V272" s="58">
        <v>2153</v>
      </c>
      <c r="W272" s="58">
        <v>0</v>
      </c>
      <c r="X272" s="31">
        <f>SUM(Y272:AA272)</f>
        <v>6628</v>
      </c>
      <c r="Y272" s="31">
        <v>3313</v>
      </c>
      <c r="Z272" s="58">
        <v>3315</v>
      </c>
      <c r="AA272" s="58">
        <v>0</v>
      </c>
      <c r="AB272" s="31">
        <f>SUM(AC272:AE272)</f>
        <v>5223</v>
      </c>
      <c r="AC272" s="31">
        <v>2421</v>
      </c>
      <c r="AD272" s="58">
        <v>2802</v>
      </c>
      <c r="AE272" s="58">
        <v>0</v>
      </c>
      <c r="AF272" s="31">
        <f>SUM(AG272:AI272)</f>
        <v>16060</v>
      </c>
      <c r="AG272" s="31">
        <f t="shared" si="609"/>
        <v>7790</v>
      </c>
      <c r="AH272" s="31">
        <f t="shared" si="609"/>
        <v>8270</v>
      </c>
      <c r="AI272" s="31">
        <f t="shared" si="609"/>
        <v>0</v>
      </c>
      <c r="AJ272" s="31">
        <f>SUM(AK272:AM272)</f>
        <v>3614</v>
      </c>
      <c r="AK272" s="31">
        <v>1679</v>
      </c>
      <c r="AL272" s="58">
        <v>1935</v>
      </c>
      <c r="AM272" s="58">
        <v>0</v>
      </c>
      <c r="AN272" s="31">
        <f>SUM(AO272:AQ272)</f>
        <v>4254</v>
      </c>
      <c r="AO272" s="31">
        <v>2017</v>
      </c>
      <c r="AP272" s="58">
        <v>2237</v>
      </c>
      <c r="AQ272" s="58">
        <v>0</v>
      </c>
      <c r="AR272" s="31">
        <f>SUM(AS272:AU272)</f>
        <v>3501</v>
      </c>
      <c r="AS272" s="31">
        <v>1595</v>
      </c>
      <c r="AT272" s="58">
        <v>1906</v>
      </c>
      <c r="AU272" s="58">
        <v>0</v>
      </c>
      <c r="AV272" s="31">
        <f>SUM(AW272:AY272)</f>
        <v>11369</v>
      </c>
      <c r="AW272" s="31">
        <f t="shared" si="610"/>
        <v>5291</v>
      </c>
      <c r="AX272" s="31">
        <f t="shared" si="610"/>
        <v>6078</v>
      </c>
      <c r="AY272" s="31">
        <f t="shared" si="610"/>
        <v>0</v>
      </c>
      <c r="AZ272" s="31">
        <f>SUM(BA272:BC272)</f>
        <v>4158</v>
      </c>
      <c r="BA272" s="31">
        <v>2269</v>
      </c>
      <c r="BB272" s="58">
        <v>1889</v>
      </c>
      <c r="BC272" s="58">
        <v>0</v>
      </c>
      <c r="BD272" s="31">
        <f>SUM(BE272:BG272)</f>
        <v>3822</v>
      </c>
      <c r="BE272" s="31">
        <v>1658</v>
      </c>
      <c r="BF272" s="58">
        <v>2164</v>
      </c>
      <c r="BG272" s="58">
        <v>0</v>
      </c>
      <c r="BH272" s="31">
        <f>SUM(BI272:BK272)</f>
        <v>5809</v>
      </c>
      <c r="BI272" s="31">
        <v>4114</v>
      </c>
      <c r="BJ272" s="58">
        <v>1695</v>
      </c>
      <c r="BK272" s="58">
        <v>0</v>
      </c>
      <c r="BL272" s="31">
        <f>SUM(BM272:BO272)</f>
        <v>13789</v>
      </c>
      <c r="BM272" s="31">
        <f t="shared" si="611"/>
        <v>8041</v>
      </c>
      <c r="BN272" s="31">
        <f t="shared" si="611"/>
        <v>5748</v>
      </c>
      <c r="BO272" s="31">
        <f t="shared" si="611"/>
        <v>0</v>
      </c>
      <c r="BP272" s="31">
        <f>SUM(BQ272:BS272)</f>
        <v>52936</v>
      </c>
      <c r="BQ272" s="31">
        <f t="shared" si="612"/>
        <v>27195</v>
      </c>
      <c r="BR272" s="31">
        <f t="shared" si="612"/>
        <v>25741</v>
      </c>
      <c r="BS272" s="31">
        <f t="shared" si="612"/>
        <v>0</v>
      </c>
    </row>
    <row r="273" spans="1:71" s="3" customFormat="1" ht="15" customHeight="1" x14ac:dyDescent="0.3">
      <c r="A273" s="35"/>
      <c r="B273" s="33"/>
      <c r="C273" s="34" t="s">
        <v>235</v>
      </c>
      <c r="D273" s="31">
        <f t="shared" si="542"/>
        <v>19495</v>
      </c>
      <c r="E273" s="31">
        <f>SUM(E274:E275)</f>
        <v>9588</v>
      </c>
      <c r="F273" s="31">
        <f>SUM(F274:F275)</f>
        <v>9907</v>
      </c>
      <c r="G273" s="31">
        <f>SUM(G274:G275)</f>
        <v>0</v>
      </c>
      <c r="H273" s="31">
        <f t="shared" si="544"/>
        <v>12583</v>
      </c>
      <c r="I273" s="31">
        <f>SUM(I274:I275)</f>
        <v>6697</v>
      </c>
      <c r="J273" s="31">
        <f>SUM(J274:J275)</f>
        <v>5886</v>
      </c>
      <c r="K273" s="31">
        <f>SUM(K274:K275)</f>
        <v>0</v>
      </c>
      <c r="L273" s="31">
        <f t="shared" si="546"/>
        <v>13537</v>
      </c>
      <c r="M273" s="31">
        <f>SUM(M274:M275)</f>
        <v>7412</v>
      </c>
      <c r="N273" s="31">
        <f>SUM(N274:N275)</f>
        <v>6125</v>
      </c>
      <c r="O273" s="31">
        <f>SUM(O274:O275)</f>
        <v>0</v>
      </c>
      <c r="P273" s="31">
        <f t="shared" si="548"/>
        <v>45615</v>
      </c>
      <c r="Q273" s="31">
        <f>SUM(Q274:Q275)</f>
        <v>23697</v>
      </c>
      <c r="R273" s="31">
        <f>SUM(R274:R275)</f>
        <v>21918</v>
      </c>
      <c r="S273" s="31">
        <f>SUM(S274:S275)</f>
        <v>0</v>
      </c>
      <c r="T273" s="31">
        <f t="shared" si="576"/>
        <v>22532</v>
      </c>
      <c r="U273" s="31">
        <f>SUM(U274:U275)</f>
        <v>11703</v>
      </c>
      <c r="V273" s="31">
        <f>SUM(V274:V275)</f>
        <v>10829</v>
      </c>
      <c r="W273" s="31">
        <f>SUM(W274:W275)</f>
        <v>0</v>
      </c>
      <c r="X273" s="31">
        <f t="shared" si="577"/>
        <v>32702</v>
      </c>
      <c r="Y273" s="31">
        <f>SUM(Y274:Y275)</f>
        <v>17463</v>
      </c>
      <c r="Z273" s="31">
        <f>SUM(Z274:Z275)</f>
        <v>15239</v>
      </c>
      <c r="AA273" s="31">
        <f>SUM(AA274:AA275)</f>
        <v>0</v>
      </c>
      <c r="AB273" s="31">
        <f t="shared" si="578"/>
        <v>19611</v>
      </c>
      <c r="AC273" s="31">
        <f>SUM(AC274:AC275)</f>
        <v>10283</v>
      </c>
      <c r="AD273" s="31">
        <f>SUM(AD274:AD275)</f>
        <v>9328</v>
      </c>
      <c r="AE273" s="31">
        <f>SUM(AE274:AE275)</f>
        <v>0</v>
      </c>
      <c r="AF273" s="31">
        <f t="shared" si="495"/>
        <v>74845</v>
      </c>
      <c r="AG273" s="31">
        <f>SUM(AG274:AG275)</f>
        <v>39449</v>
      </c>
      <c r="AH273" s="31">
        <f>SUM(AH274:AH275)</f>
        <v>35396</v>
      </c>
      <c r="AI273" s="31">
        <f>SUM(AI274:AI275)</f>
        <v>0</v>
      </c>
      <c r="AJ273" s="31">
        <f t="shared" si="579"/>
        <v>14648</v>
      </c>
      <c r="AK273" s="31">
        <f>SUM(AK274:AK275)</f>
        <v>8219</v>
      </c>
      <c r="AL273" s="31">
        <f>SUM(AL274:AL275)</f>
        <v>6429</v>
      </c>
      <c r="AM273" s="31">
        <f>SUM(AM274:AM275)</f>
        <v>0</v>
      </c>
      <c r="AN273" s="31">
        <f t="shared" si="580"/>
        <v>14905</v>
      </c>
      <c r="AO273" s="31">
        <f>SUM(AO274:AO275)</f>
        <v>7959</v>
      </c>
      <c r="AP273" s="31">
        <f>SUM(AP274:AP275)</f>
        <v>6946</v>
      </c>
      <c r="AQ273" s="31">
        <f>SUM(AQ274:AQ275)</f>
        <v>0</v>
      </c>
      <c r="AR273" s="31">
        <f t="shared" si="581"/>
        <v>11238</v>
      </c>
      <c r="AS273" s="31">
        <f>SUM(AS274:AS275)</f>
        <v>5741</v>
      </c>
      <c r="AT273" s="31">
        <f>SUM(AT274:AT275)</f>
        <v>5497</v>
      </c>
      <c r="AU273" s="31">
        <f>SUM(AU274:AU275)</f>
        <v>0</v>
      </c>
      <c r="AV273" s="31">
        <f t="shared" si="496"/>
        <v>40791</v>
      </c>
      <c r="AW273" s="31">
        <f>SUM(AW274:AW275)</f>
        <v>21919</v>
      </c>
      <c r="AX273" s="31">
        <f>SUM(AX274:AX275)</f>
        <v>18872</v>
      </c>
      <c r="AY273" s="31">
        <f>SUM(AY274:AY275)</f>
        <v>0</v>
      </c>
      <c r="AZ273" s="31">
        <f t="shared" si="582"/>
        <v>14434</v>
      </c>
      <c r="BA273" s="31">
        <f>SUM(BA274:BA275)</f>
        <v>8201</v>
      </c>
      <c r="BB273" s="31">
        <f>SUM(BB274:BB275)</f>
        <v>6233</v>
      </c>
      <c r="BC273" s="31">
        <f>SUM(BC274:BC275)</f>
        <v>0</v>
      </c>
      <c r="BD273" s="31">
        <f t="shared" si="583"/>
        <v>16090</v>
      </c>
      <c r="BE273" s="31">
        <f>SUM(BE274:BE275)</f>
        <v>8434</v>
      </c>
      <c r="BF273" s="31">
        <f>SUM(BF274:BF275)</f>
        <v>7656</v>
      </c>
      <c r="BG273" s="31">
        <f>SUM(BG274:BG275)</f>
        <v>0</v>
      </c>
      <c r="BH273" s="31">
        <f t="shared" si="584"/>
        <v>22163</v>
      </c>
      <c r="BI273" s="31">
        <f>SUM(BI274:BI275)</f>
        <v>13493</v>
      </c>
      <c r="BJ273" s="31">
        <f>SUM(BJ274:BJ275)</f>
        <v>8670</v>
      </c>
      <c r="BK273" s="31">
        <f>SUM(BK274:BK275)</f>
        <v>0</v>
      </c>
      <c r="BL273" s="31">
        <f t="shared" si="497"/>
        <v>52687</v>
      </c>
      <c r="BM273" s="31">
        <f>SUM(BM274:BM275)</f>
        <v>30128</v>
      </c>
      <c r="BN273" s="31">
        <f>SUM(BN274:BN275)</f>
        <v>22559</v>
      </c>
      <c r="BO273" s="31">
        <f>SUM(BO274:BO275)</f>
        <v>0</v>
      </c>
      <c r="BP273" s="31">
        <f t="shared" si="585"/>
        <v>213938</v>
      </c>
      <c r="BQ273" s="31">
        <f>SUM(BQ274:BQ275)</f>
        <v>115193</v>
      </c>
      <c r="BR273" s="31">
        <f>SUM(BR274:BR275)</f>
        <v>98745</v>
      </c>
      <c r="BS273" s="31">
        <f>SUM(BS274:BS275)</f>
        <v>0</v>
      </c>
    </row>
    <row r="274" spans="1:71" s="3" customFormat="1" ht="15" customHeight="1" x14ac:dyDescent="0.3">
      <c r="A274" s="35"/>
      <c r="B274" s="33"/>
      <c r="C274" s="37" t="s">
        <v>236</v>
      </c>
      <c r="D274" s="31">
        <f>SUM(E274:G274)</f>
        <v>0</v>
      </c>
      <c r="E274" s="31">
        <v>0</v>
      </c>
      <c r="F274" s="58">
        <v>0</v>
      </c>
      <c r="G274" s="58">
        <v>0</v>
      </c>
      <c r="H274" s="31">
        <f>SUM(I274:K274)</f>
        <v>0</v>
      </c>
      <c r="I274" s="31">
        <v>0</v>
      </c>
      <c r="J274" s="58">
        <v>0</v>
      </c>
      <c r="K274" s="58">
        <v>0</v>
      </c>
      <c r="L274" s="31">
        <f>SUM(M274:O274)</f>
        <v>0</v>
      </c>
      <c r="M274" s="31">
        <v>0</v>
      </c>
      <c r="N274" s="58">
        <v>0</v>
      </c>
      <c r="O274" s="58">
        <v>0</v>
      </c>
      <c r="P274" s="31">
        <f>SUM(Q274:S274)</f>
        <v>0</v>
      </c>
      <c r="Q274" s="31">
        <f t="shared" ref="Q274:S277" si="613">+E274+I274+M274</f>
        <v>0</v>
      </c>
      <c r="R274" s="31">
        <f t="shared" si="613"/>
        <v>0</v>
      </c>
      <c r="S274" s="31">
        <f t="shared" si="613"/>
        <v>0</v>
      </c>
      <c r="T274" s="31">
        <f>SUM(U274:W274)</f>
        <v>0</v>
      </c>
      <c r="U274" s="31">
        <v>0</v>
      </c>
      <c r="V274" s="58">
        <v>0</v>
      </c>
      <c r="W274" s="58">
        <v>0</v>
      </c>
      <c r="X274" s="31">
        <f>SUM(Y274:AA274)</f>
        <v>0</v>
      </c>
      <c r="Y274" s="31">
        <v>0</v>
      </c>
      <c r="Z274" s="58">
        <v>0</v>
      </c>
      <c r="AA274" s="58">
        <v>0</v>
      </c>
      <c r="AB274" s="31">
        <f>SUM(AC274:AE274)</f>
        <v>0</v>
      </c>
      <c r="AC274" s="31">
        <v>0</v>
      </c>
      <c r="AD274" s="58">
        <v>0</v>
      </c>
      <c r="AE274" s="58">
        <v>0</v>
      </c>
      <c r="AF274" s="31">
        <f>SUM(AG274:AI274)</f>
        <v>0</v>
      </c>
      <c r="AG274" s="31">
        <f t="shared" ref="AG274:AI277" si="614">+U274+Y274+AC274</f>
        <v>0</v>
      </c>
      <c r="AH274" s="31">
        <f t="shared" si="614"/>
        <v>0</v>
      </c>
      <c r="AI274" s="31">
        <f t="shared" si="614"/>
        <v>0</v>
      </c>
      <c r="AJ274" s="31">
        <f>SUM(AK274:AM274)</f>
        <v>0</v>
      </c>
      <c r="AK274" s="31">
        <v>0</v>
      </c>
      <c r="AL274" s="58">
        <v>0</v>
      </c>
      <c r="AM274" s="58">
        <v>0</v>
      </c>
      <c r="AN274" s="31">
        <f>SUM(AO274:AQ274)</f>
        <v>0</v>
      </c>
      <c r="AO274" s="31">
        <v>0</v>
      </c>
      <c r="AP274" s="58">
        <v>0</v>
      </c>
      <c r="AQ274" s="58">
        <v>0</v>
      </c>
      <c r="AR274" s="31">
        <f>SUM(AS274:AU274)</f>
        <v>0</v>
      </c>
      <c r="AS274" s="31">
        <v>0</v>
      </c>
      <c r="AT274" s="58">
        <v>0</v>
      </c>
      <c r="AU274" s="58">
        <v>0</v>
      </c>
      <c r="AV274" s="31">
        <f>SUM(AW274:AY274)</f>
        <v>0</v>
      </c>
      <c r="AW274" s="31">
        <f t="shared" ref="AW274:AY277" si="615">+AK274+AO274+AS274</f>
        <v>0</v>
      </c>
      <c r="AX274" s="31">
        <f t="shared" si="615"/>
        <v>0</v>
      </c>
      <c r="AY274" s="31">
        <f t="shared" si="615"/>
        <v>0</v>
      </c>
      <c r="AZ274" s="31">
        <f>SUM(BA274:BC274)</f>
        <v>0</v>
      </c>
      <c r="BA274" s="31">
        <v>0</v>
      </c>
      <c r="BB274" s="58">
        <v>0</v>
      </c>
      <c r="BC274" s="58">
        <v>0</v>
      </c>
      <c r="BD274" s="31">
        <f>SUM(BE274:BG274)</f>
        <v>0</v>
      </c>
      <c r="BE274" s="31">
        <v>0</v>
      </c>
      <c r="BF274" s="58">
        <v>0</v>
      </c>
      <c r="BG274" s="58">
        <v>0</v>
      </c>
      <c r="BH274" s="31">
        <f>SUM(BI274:BK274)</f>
        <v>0</v>
      </c>
      <c r="BI274" s="31">
        <v>0</v>
      </c>
      <c r="BJ274" s="58">
        <v>0</v>
      </c>
      <c r="BK274" s="58">
        <v>0</v>
      </c>
      <c r="BL274" s="31">
        <f>SUM(BM274:BO274)</f>
        <v>0</v>
      </c>
      <c r="BM274" s="31">
        <f t="shared" ref="BM274:BO277" si="616">+BA274+BE274+BI274</f>
        <v>0</v>
      </c>
      <c r="BN274" s="31">
        <f t="shared" si="616"/>
        <v>0</v>
      </c>
      <c r="BO274" s="31">
        <f t="shared" si="616"/>
        <v>0</v>
      </c>
      <c r="BP274" s="31">
        <f>SUM(BQ274:BS274)</f>
        <v>0</v>
      </c>
      <c r="BQ274" s="31">
        <f t="shared" ref="BQ274:BS277" si="617">+Q274+AG274+AW274+BM274</f>
        <v>0</v>
      </c>
      <c r="BR274" s="31">
        <f t="shared" si="617"/>
        <v>0</v>
      </c>
      <c r="BS274" s="31">
        <f t="shared" si="617"/>
        <v>0</v>
      </c>
    </row>
    <row r="275" spans="1:71" s="3" customFormat="1" ht="15" customHeight="1" x14ac:dyDescent="0.3">
      <c r="A275" s="35"/>
      <c r="B275" s="33"/>
      <c r="C275" s="37" t="s">
        <v>237</v>
      </c>
      <c r="D275" s="31">
        <f>SUM(E275:G275)</f>
        <v>19495</v>
      </c>
      <c r="E275" s="31">
        <v>9588</v>
      </c>
      <c r="F275" s="58">
        <v>9907</v>
      </c>
      <c r="G275" s="58">
        <v>0</v>
      </c>
      <c r="H275" s="31">
        <f>SUM(I275:K275)</f>
        <v>12583</v>
      </c>
      <c r="I275" s="31">
        <v>6697</v>
      </c>
      <c r="J275" s="58">
        <v>5886</v>
      </c>
      <c r="K275" s="58">
        <v>0</v>
      </c>
      <c r="L275" s="31">
        <f>SUM(M275:O275)</f>
        <v>13537</v>
      </c>
      <c r="M275" s="31">
        <v>7412</v>
      </c>
      <c r="N275" s="58">
        <v>6125</v>
      </c>
      <c r="O275" s="58">
        <v>0</v>
      </c>
      <c r="P275" s="31">
        <f>SUM(Q275:S275)</f>
        <v>45615</v>
      </c>
      <c r="Q275" s="31">
        <f t="shared" si="613"/>
        <v>23697</v>
      </c>
      <c r="R275" s="31">
        <f t="shared" si="613"/>
        <v>21918</v>
      </c>
      <c r="S275" s="31">
        <f t="shared" si="613"/>
        <v>0</v>
      </c>
      <c r="T275" s="31">
        <f>SUM(U275:W275)</f>
        <v>22532</v>
      </c>
      <c r="U275" s="31">
        <v>11703</v>
      </c>
      <c r="V275" s="58">
        <v>10829</v>
      </c>
      <c r="W275" s="58">
        <v>0</v>
      </c>
      <c r="X275" s="31">
        <f>SUM(Y275:AA275)</f>
        <v>32702</v>
      </c>
      <c r="Y275" s="31">
        <v>17463</v>
      </c>
      <c r="Z275" s="58">
        <v>15239</v>
      </c>
      <c r="AA275" s="58">
        <v>0</v>
      </c>
      <c r="AB275" s="31">
        <f>SUM(AC275:AE275)</f>
        <v>19611</v>
      </c>
      <c r="AC275" s="31">
        <v>10283</v>
      </c>
      <c r="AD275" s="58">
        <v>9328</v>
      </c>
      <c r="AE275" s="58">
        <v>0</v>
      </c>
      <c r="AF275" s="31">
        <f>SUM(AG275:AI275)</f>
        <v>74845</v>
      </c>
      <c r="AG275" s="31">
        <f t="shared" si="614"/>
        <v>39449</v>
      </c>
      <c r="AH275" s="31">
        <f t="shared" si="614"/>
        <v>35396</v>
      </c>
      <c r="AI275" s="31">
        <f t="shared" si="614"/>
        <v>0</v>
      </c>
      <c r="AJ275" s="31">
        <f>SUM(AK275:AM275)</f>
        <v>14648</v>
      </c>
      <c r="AK275" s="31">
        <v>8219</v>
      </c>
      <c r="AL275" s="58">
        <v>6429</v>
      </c>
      <c r="AM275" s="58">
        <v>0</v>
      </c>
      <c r="AN275" s="31">
        <f>SUM(AO275:AQ275)</f>
        <v>14905</v>
      </c>
      <c r="AO275" s="31">
        <v>7959</v>
      </c>
      <c r="AP275" s="58">
        <v>6946</v>
      </c>
      <c r="AQ275" s="58">
        <v>0</v>
      </c>
      <c r="AR275" s="31">
        <f>SUM(AS275:AU275)</f>
        <v>11238</v>
      </c>
      <c r="AS275" s="31">
        <v>5741</v>
      </c>
      <c r="AT275" s="58">
        <v>5497</v>
      </c>
      <c r="AU275" s="58">
        <v>0</v>
      </c>
      <c r="AV275" s="31">
        <f>SUM(AW275:AY275)</f>
        <v>40791</v>
      </c>
      <c r="AW275" s="31">
        <f t="shared" si="615"/>
        <v>21919</v>
      </c>
      <c r="AX275" s="31">
        <f t="shared" si="615"/>
        <v>18872</v>
      </c>
      <c r="AY275" s="31">
        <f t="shared" si="615"/>
        <v>0</v>
      </c>
      <c r="AZ275" s="31">
        <f>SUM(BA275:BC275)</f>
        <v>14434</v>
      </c>
      <c r="BA275" s="31">
        <v>8201</v>
      </c>
      <c r="BB275" s="58">
        <v>6233</v>
      </c>
      <c r="BC275" s="58">
        <v>0</v>
      </c>
      <c r="BD275" s="31">
        <f>SUM(BE275:BG275)</f>
        <v>16090</v>
      </c>
      <c r="BE275" s="31">
        <v>8434</v>
      </c>
      <c r="BF275" s="58">
        <v>7656</v>
      </c>
      <c r="BG275" s="58">
        <v>0</v>
      </c>
      <c r="BH275" s="31">
        <f>SUM(BI275:BK275)</f>
        <v>22163</v>
      </c>
      <c r="BI275" s="31">
        <v>13493</v>
      </c>
      <c r="BJ275" s="58">
        <v>8670</v>
      </c>
      <c r="BK275" s="58">
        <v>0</v>
      </c>
      <c r="BL275" s="31">
        <f>SUM(BM275:BO275)</f>
        <v>52687</v>
      </c>
      <c r="BM275" s="31">
        <f t="shared" si="616"/>
        <v>30128</v>
      </c>
      <c r="BN275" s="31">
        <f t="shared" si="616"/>
        <v>22559</v>
      </c>
      <c r="BO275" s="31">
        <f t="shared" si="616"/>
        <v>0</v>
      </c>
      <c r="BP275" s="31">
        <f>SUM(BQ275:BS275)</f>
        <v>213938</v>
      </c>
      <c r="BQ275" s="31">
        <f t="shared" si="617"/>
        <v>115193</v>
      </c>
      <c r="BR275" s="31">
        <f t="shared" si="617"/>
        <v>98745</v>
      </c>
      <c r="BS275" s="31">
        <f t="shared" si="617"/>
        <v>0</v>
      </c>
    </row>
    <row r="276" spans="1:71" s="3" customFormat="1" ht="15" customHeight="1" x14ac:dyDescent="0.3">
      <c r="A276" s="35"/>
      <c r="B276" s="33"/>
      <c r="C276" s="34" t="s">
        <v>56</v>
      </c>
      <c r="D276" s="31">
        <f>SUM(E276:G276)</f>
        <v>25799</v>
      </c>
      <c r="E276" s="31">
        <v>12655</v>
      </c>
      <c r="F276" s="58">
        <v>13144</v>
      </c>
      <c r="G276" s="58">
        <v>0</v>
      </c>
      <c r="H276" s="31">
        <f>SUM(I276:K276)</f>
        <v>16631</v>
      </c>
      <c r="I276" s="31">
        <v>8531</v>
      </c>
      <c r="J276" s="58">
        <v>8100</v>
      </c>
      <c r="K276" s="58">
        <v>0</v>
      </c>
      <c r="L276" s="31">
        <f>SUM(M276:O276)</f>
        <v>16378</v>
      </c>
      <c r="M276" s="31">
        <v>7989</v>
      </c>
      <c r="N276" s="58">
        <v>8389</v>
      </c>
      <c r="O276" s="58">
        <v>0</v>
      </c>
      <c r="P276" s="31">
        <f>SUM(Q276:S276)</f>
        <v>58808</v>
      </c>
      <c r="Q276" s="31">
        <f t="shared" si="613"/>
        <v>29175</v>
      </c>
      <c r="R276" s="31">
        <f t="shared" si="613"/>
        <v>29633</v>
      </c>
      <c r="S276" s="31">
        <f t="shared" si="613"/>
        <v>0</v>
      </c>
      <c r="T276" s="31">
        <f>SUM(U276:W276)</f>
        <v>30417</v>
      </c>
      <c r="U276" s="31">
        <v>14074</v>
      </c>
      <c r="V276" s="58">
        <v>16343</v>
      </c>
      <c r="W276" s="58">
        <v>0</v>
      </c>
      <c r="X276" s="31">
        <f>SUM(Y276:AA276)</f>
        <v>50379</v>
      </c>
      <c r="Y276" s="31">
        <v>24695</v>
      </c>
      <c r="Z276" s="58">
        <v>25684</v>
      </c>
      <c r="AA276" s="58">
        <v>0</v>
      </c>
      <c r="AB276" s="31">
        <f>SUM(AC276:AE276)</f>
        <v>25777</v>
      </c>
      <c r="AC276" s="31">
        <v>14054</v>
      </c>
      <c r="AD276" s="58">
        <v>11723</v>
      </c>
      <c r="AE276" s="58">
        <v>0</v>
      </c>
      <c r="AF276" s="31">
        <f>SUM(AG276:AI276)</f>
        <v>106573</v>
      </c>
      <c r="AG276" s="31">
        <f t="shared" si="614"/>
        <v>52823</v>
      </c>
      <c r="AH276" s="31">
        <f t="shared" si="614"/>
        <v>53750</v>
      </c>
      <c r="AI276" s="31">
        <f t="shared" si="614"/>
        <v>0</v>
      </c>
      <c r="AJ276" s="31">
        <f>SUM(AK276:AM276)</f>
        <v>18452</v>
      </c>
      <c r="AK276" s="31">
        <v>9042</v>
      </c>
      <c r="AL276" s="58">
        <v>9410</v>
      </c>
      <c r="AM276" s="58">
        <v>0</v>
      </c>
      <c r="AN276" s="31">
        <f>SUM(AO276:AQ276)</f>
        <v>13950</v>
      </c>
      <c r="AO276" s="31">
        <v>6643</v>
      </c>
      <c r="AP276" s="58">
        <v>7307</v>
      </c>
      <c r="AQ276" s="58">
        <v>0</v>
      </c>
      <c r="AR276" s="31">
        <f>SUM(AS276:AU276)</f>
        <v>23738</v>
      </c>
      <c r="AS276" s="31">
        <v>11949</v>
      </c>
      <c r="AT276" s="58">
        <v>11789</v>
      </c>
      <c r="AU276" s="58">
        <v>0</v>
      </c>
      <c r="AV276" s="31">
        <f>SUM(AW276:AY276)</f>
        <v>56140</v>
      </c>
      <c r="AW276" s="31">
        <f t="shared" si="615"/>
        <v>27634</v>
      </c>
      <c r="AX276" s="31">
        <f t="shared" si="615"/>
        <v>28506</v>
      </c>
      <c r="AY276" s="31">
        <f t="shared" si="615"/>
        <v>0</v>
      </c>
      <c r="AZ276" s="31">
        <f>SUM(BA276:BC276)</f>
        <v>31002</v>
      </c>
      <c r="BA276" s="31">
        <v>15549</v>
      </c>
      <c r="BB276" s="58">
        <v>15453</v>
      </c>
      <c r="BC276" s="58">
        <v>0</v>
      </c>
      <c r="BD276" s="31">
        <f>SUM(BE276:BG276)</f>
        <v>28518</v>
      </c>
      <c r="BE276" s="31">
        <v>14428</v>
      </c>
      <c r="BF276" s="58">
        <v>14090</v>
      </c>
      <c r="BG276" s="58">
        <v>0</v>
      </c>
      <c r="BH276" s="31">
        <f>SUM(BI276:BK276)</f>
        <v>35657</v>
      </c>
      <c r="BI276" s="31">
        <v>17801</v>
      </c>
      <c r="BJ276" s="58">
        <v>17856</v>
      </c>
      <c r="BK276" s="58">
        <v>0</v>
      </c>
      <c r="BL276" s="31">
        <f>SUM(BM276:BO276)</f>
        <v>95177</v>
      </c>
      <c r="BM276" s="31">
        <f t="shared" si="616"/>
        <v>47778</v>
      </c>
      <c r="BN276" s="31">
        <f t="shared" si="616"/>
        <v>47399</v>
      </c>
      <c r="BO276" s="31">
        <f t="shared" si="616"/>
        <v>0</v>
      </c>
      <c r="BP276" s="31">
        <f>SUM(BQ276:BS276)</f>
        <v>316698</v>
      </c>
      <c r="BQ276" s="31">
        <f t="shared" si="617"/>
        <v>157410</v>
      </c>
      <c r="BR276" s="31">
        <f t="shared" si="617"/>
        <v>159288</v>
      </c>
      <c r="BS276" s="31">
        <f t="shared" si="617"/>
        <v>0</v>
      </c>
    </row>
    <row r="277" spans="1:71" s="3" customFormat="1" ht="15" customHeight="1" x14ac:dyDescent="0.3">
      <c r="A277" s="35"/>
      <c r="B277" s="33"/>
      <c r="C277" s="34" t="s">
        <v>27</v>
      </c>
      <c r="D277" s="31">
        <f>SUM(E277:G277)</f>
        <v>4526</v>
      </c>
      <c r="E277" s="31">
        <v>1979</v>
      </c>
      <c r="F277" s="58">
        <v>2547</v>
      </c>
      <c r="G277" s="58">
        <v>0</v>
      </c>
      <c r="H277" s="31">
        <f>SUM(I277:K277)</f>
        <v>3224</v>
      </c>
      <c r="I277" s="31">
        <v>1563</v>
      </c>
      <c r="J277" s="58">
        <v>1661</v>
      </c>
      <c r="K277" s="58">
        <v>0</v>
      </c>
      <c r="L277" s="31">
        <f>SUM(M277:O277)</f>
        <v>3640</v>
      </c>
      <c r="M277" s="31">
        <v>1735</v>
      </c>
      <c r="N277" s="58">
        <v>1905</v>
      </c>
      <c r="O277" s="58">
        <v>0</v>
      </c>
      <c r="P277" s="31">
        <f>SUM(Q277:S277)</f>
        <v>11390</v>
      </c>
      <c r="Q277" s="31">
        <f t="shared" si="613"/>
        <v>5277</v>
      </c>
      <c r="R277" s="31">
        <f t="shared" si="613"/>
        <v>6113</v>
      </c>
      <c r="S277" s="31">
        <f t="shared" si="613"/>
        <v>0</v>
      </c>
      <c r="T277" s="31">
        <f>SUM(U277:W277)</f>
        <v>7749</v>
      </c>
      <c r="U277" s="31">
        <v>3945</v>
      </c>
      <c r="V277" s="58">
        <v>3804</v>
      </c>
      <c r="W277" s="58">
        <v>0</v>
      </c>
      <c r="X277" s="31">
        <f>SUM(Y277:AA277)</f>
        <v>19347</v>
      </c>
      <c r="Y277" s="31">
        <v>10459</v>
      </c>
      <c r="Z277" s="58">
        <v>8888</v>
      </c>
      <c r="AA277" s="58">
        <v>0</v>
      </c>
      <c r="AB277" s="31">
        <f>SUM(AC277:AE277)</f>
        <v>13445</v>
      </c>
      <c r="AC277" s="31">
        <v>7267</v>
      </c>
      <c r="AD277" s="58">
        <v>6178</v>
      </c>
      <c r="AE277" s="58">
        <v>0</v>
      </c>
      <c r="AF277" s="31">
        <f>SUM(AG277:AI277)</f>
        <v>40541</v>
      </c>
      <c r="AG277" s="31">
        <f t="shared" si="614"/>
        <v>21671</v>
      </c>
      <c r="AH277" s="31">
        <f t="shared" si="614"/>
        <v>18870</v>
      </c>
      <c r="AI277" s="31">
        <f t="shared" si="614"/>
        <v>0</v>
      </c>
      <c r="AJ277" s="31">
        <f>SUM(AK277:AM277)</f>
        <v>13013</v>
      </c>
      <c r="AK277" s="31">
        <v>6953</v>
      </c>
      <c r="AL277" s="58">
        <v>6060</v>
      </c>
      <c r="AM277" s="58">
        <v>0</v>
      </c>
      <c r="AN277" s="31">
        <f>SUM(AO277:AQ277)</f>
        <v>13222</v>
      </c>
      <c r="AO277" s="31">
        <v>7267</v>
      </c>
      <c r="AP277" s="58">
        <v>5955</v>
      </c>
      <c r="AQ277" s="58">
        <v>0</v>
      </c>
      <c r="AR277" s="31">
        <f>SUM(AS277:AU277)</f>
        <v>14118</v>
      </c>
      <c r="AS277" s="31">
        <v>7298</v>
      </c>
      <c r="AT277" s="58">
        <v>6820</v>
      </c>
      <c r="AU277" s="58">
        <v>0</v>
      </c>
      <c r="AV277" s="31">
        <f>SUM(AW277:AY277)</f>
        <v>40353</v>
      </c>
      <c r="AW277" s="31">
        <f t="shared" si="615"/>
        <v>21518</v>
      </c>
      <c r="AX277" s="31">
        <f t="shared" si="615"/>
        <v>18835</v>
      </c>
      <c r="AY277" s="31">
        <f t="shared" si="615"/>
        <v>0</v>
      </c>
      <c r="AZ277" s="31">
        <f>SUM(BA277:BC277)</f>
        <v>15385</v>
      </c>
      <c r="BA277" s="31">
        <v>8459</v>
      </c>
      <c r="BB277" s="58">
        <v>6926</v>
      </c>
      <c r="BC277" s="58">
        <v>0</v>
      </c>
      <c r="BD277" s="31">
        <f>SUM(BE277:BG277)</f>
        <v>12930</v>
      </c>
      <c r="BE277" s="31">
        <v>6692</v>
      </c>
      <c r="BF277" s="58">
        <v>6238</v>
      </c>
      <c r="BG277" s="58">
        <v>0</v>
      </c>
      <c r="BH277" s="31">
        <f>SUM(BI277:BK277)</f>
        <v>15158</v>
      </c>
      <c r="BI277" s="31">
        <v>8435</v>
      </c>
      <c r="BJ277" s="58">
        <v>6723</v>
      </c>
      <c r="BK277" s="58">
        <v>0</v>
      </c>
      <c r="BL277" s="31">
        <f>SUM(BM277:BO277)</f>
        <v>43473</v>
      </c>
      <c r="BM277" s="31">
        <f t="shared" si="616"/>
        <v>23586</v>
      </c>
      <c r="BN277" s="31">
        <f t="shared" si="616"/>
        <v>19887</v>
      </c>
      <c r="BO277" s="31">
        <f t="shared" si="616"/>
        <v>0</v>
      </c>
      <c r="BP277" s="31">
        <f>SUM(BQ277:BS277)</f>
        <v>135757</v>
      </c>
      <c r="BQ277" s="31">
        <f t="shared" si="617"/>
        <v>72052</v>
      </c>
      <c r="BR277" s="31">
        <f t="shared" si="617"/>
        <v>63705</v>
      </c>
      <c r="BS277" s="31">
        <f t="shared" si="617"/>
        <v>0</v>
      </c>
    </row>
    <row r="278" spans="1:71" s="3" customFormat="1" ht="15" customHeight="1" x14ac:dyDescent="0.3">
      <c r="A278" s="35"/>
      <c r="B278" s="33"/>
      <c r="C278" s="3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1:71" s="3" customFormat="1" ht="15" customHeight="1" x14ac:dyDescent="0.3">
      <c r="A279" s="32"/>
      <c r="B279" s="33" t="s">
        <v>238</v>
      </c>
      <c r="C279" s="34"/>
      <c r="D279" s="31">
        <f t="shared" ref="D279:D300" si="618">SUM(E279:G279)</f>
        <v>561496</v>
      </c>
      <c r="E279" s="31">
        <f>E280+E287+E290+E293+E297+E300+E303+E304+E284</f>
        <v>264568</v>
      </c>
      <c r="F279" s="31">
        <f>F280+F287+F290+F293+F297+F300+F303+F304+F284</f>
        <v>296148</v>
      </c>
      <c r="G279" s="31">
        <f>G280+G287+G290+G293+G297+G300+G303+G304+G284</f>
        <v>780</v>
      </c>
      <c r="H279" s="31">
        <f t="shared" ref="H279" si="619">SUM(I279:K279)</f>
        <v>517453</v>
      </c>
      <c r="I279" s="31">
        <f>I280+I287+I290+I293+I297+I300+I303+I304+I284</f>
        <v>248521</v>
      </c>
      <c r="J279" s="31">
        <f>J280+J287+J290+J293+J297+J300+J303+J304+J284</f>
        <v>268932</v>
      </c>
      <c r="K279" s="31">
        <f>K280+K287+K290+K293+K297+K300+K303+K304+K284</f>
        <v>0</v>
      </c>
      <c r="L279" s="31">
        <f t="shared" ref="L279" si="620">SUM(M279:O279)</f>
        <v>497981</v>
      </c>
      <c r="M279" s="31">
        <f>M280+M287+M290+M293+M297+M300+M303+M304+M284</f>
        <v>241672</v>
      </c>
      <c r="N279" s="31">
        <f>N280+N287+N290+N293+N297+N300+N303+N304+N284</f>
        <v>255987</v>
      </c>
      <c r="O279" s="31">
        <f>O280+O287+O290+O293+O297+O300+O303+O304+O284</f>
        <v>322</v>
      </c>
      <c r="P279" s="31">
        <f t="shared" ref="P279" si="621">SUM(Q279:S279)</f>
        <v>1576930</v>
      </c>
      <c r="Q279" s="31">
        <f>Q280+Q287+Q290+Q293+Q297+Q300+Q303+Q304+Q284</f>
        <v>754761</v>
      </c>
      <c r="R279" s="31">
        <f>R280+R287+R290+R293+R297+R300+R303+R304+R284</f>
        <v>821067</v>
      </c>
      <c r="S279" s="31">
        <f>S280+S287+S290+S293+S297+S300+S303+S304+S284</f>
        <v>1102</v>
      </c>
      <c r="T279" s="31">
        <f t="shared" ref="T279" si="622">SUM(U279:W279)</f>
        <v>721202</v>
      </c>
      <c r="U279" s="31">
        <f>U280+U287+U290+U293+U297+U300+U303+U304+U284</f>
        <v>362186</v>
      </c>
      <c r="V279" s="31">
        <f>V280+V287+V290+V293+V297+V300+V303+V304+V284</f>
        <v>359016</v>
      </c>
      <c r="W279" s="31">
        <f>W280+W287+W290+W293+W297+W300+W303+W304+W284</f>
        <v>0</v>
      </c>
      <c r="X279" s="31">
        <f t="shared" ref="X279" si="623">SUM(Y279:AA279)</f>
        <v>964353</v>
      </c>
      <c r="Y279" s="31">
        <f>Y280+Y287+Y290+Y293+Y297+Y300+Y303+Y304+Y284</f>
        <v>467618</v>
      </c>
      <c r="Z279" s="31">
        <f>Z280+Z287+Z290+Z293+Z297+Z300+Z303+Z304+Z284</f>
        <v>496735</v>
      </c>
      <c r="AA279" s="31">
        <f>AA280+AA287+AA290+AA293+AA297+AA300+AA303+AA304+AA284</f>
        <v>0</v>
      </c>
      <c r="AB279" s="31">
        <f t="shared" ref="AB279" si="624">SUM(AC279:AE279)</f>
        <v>592831</v>
      </c>
      <c r="AC279" s="31">
        <f>AC280+AC287+AC290+AC293+AC297+AC300+AC303+AC304+AC284</f>
        <v>282613</v>
      </c>
      <c r="AD279" s="31">
        <f>AD280+AD287+AD290+AD293+AD297+AD300+AD303+AD304+AD284</f>
        <v>310218</v>
      </c>
      <c r="AE279" s="31">
        <f>AE280+AE287+AE290+AE293+AE297+AE300+AE303+AE304+AE284</f>
        <v>0</v>
      </c>
      <c r="AF279" s="31">
        <f t="shared" ref="AF279" si="625">SUM(AG279:AI279)</f>
        <v>2278386</v>
      </c>
      <c r="AG279" s="31">
        <f>AG280+AG287+AG290+AG293+AG297+AG300+AG303+AG304+AG284</f>
        <v>1112417</v>
      </c>
      <c r="AH279" s="31">
        <f>AH280+AH287+AH290+AH293+AH297+AH300+AH303+AH304+AH284</f>
        <v>1165969</v>
      </c>
      <c r="AI279" s="31">
        <f>AI280+AI287+AI290+AI293+AI297+AI300+AI303+AI304+AI284</f>
        <v>0</v>
      </c>
      <c r="AJ279" s="31">
        <f t="shared" ref="AJ279" si="626">SUM(AK279:AM279)</f>
        <v>528930</v>
      </c>
      <c r="AK279" s="31">
        <f>AK280+AK287+AK290+AK293+AK297+AK300+AK303+AK304+AK284</f>
        <v>255932</v>
      </c>
      <c r="AL279" s="31">
        <f>AL280+AL287+AL290+AL293+AL297+AL300+AL303+AL304+AL284</f>
        <v>272998</v>
      </c>
      <c r="AM279" s="31">
        <f>AM280+AM287+AM290+AM293+AM297+AM300+AM303+AM304+AM284</f>
        <v>0</v>
      </c>
      <c r="AN279" s="31">
        <f t="shared" ref="AN279" si="627">SUM(AO279:AQ279)</f>
        <v>514261</v>
      </c>
      <c r="AO279" s="31">
        <f>AO280+AO287+AO290+AO293+AO297+AO300+AO303+AO304+AO284</f>
        <v>252288</v>
      </c>
      <c r="AP279" s="31">
        <f>AP280+AP287+AP290+AP293+AP297+AP300+AP303+AP304+AP284</f>
        <v>261973</v>
      </c>
      <c r="AQ279" s="31">
        <f>AQ280+AQ287+AQ290+AQ293+AQ297+AQ300+AQ303+AQ304+AQ284</f>
        <v>0</v>
      </c>
      <c r="AR279" s="31">
        <f t="shared" ref="AR279" si="628">SUM(AS279:AU279)</f>
        <v>474160</v>
      </c>
      <c r="AS279" s="31">
        <f>AS280+AS287+AS290+AS293+AS297+AS300+AS303+AS304+AS284</f>
        <v>227840</v>
      </c>
      <c r="AT279" s="31">
        <f>AT280+AT287+AT290+AT293+AT297+AT300+AT303+AT304+AT284</f>
        <v>246320</v>
      </c>
      <c r="AU279" s="31">
        <f>AU280+AU287+AU290+AU293+AU297+AU300+AU303+AU304+AU284</f>
        <v>0</v>
      </c>
      <c r="AV279" s="31">
        <f t="shared" ref="AV279" si="629">SUM(AW279:AY279)</f>
        <v>1517351</v>
      </c>
      <c r="AW279" s="31">
        <f>AW280+AW287+AW290+AW293+AW297+AW300+AW303+AW304+AW284</f>
        <v>736060</v>
      </c>
      <c r="AX279" s="31">
        <f>AX280+AX287+AX290+AX293+AX297+AX300+AX303+AX304+AX284</f>
        <v>781291</v>
      </c>
      <c r="AY279" s="31">
        <f>AY280+AY287+AY290+AY293+AY297+AY300+AY303+AY304+AY284</f>
        <v>0</v>
      </c>
      <c r="AZ279" s="31">
        <f t="shared" ref="AZ279" si="630">SUM(BA279:BC279)</f>
        <v>532011</v>
      </c>
      <c r="BA279" s="31">
        <f>BA280+BA287+BA290+BA293+BA297+BA300+BA303+BA304+BA284</f>
        <v>262001</v>
      </c>
      <c r="BB279" s="31">
        <f>BB280+BB287+BB290+BB293+BB297+BB300+BB303+BB304+BB284</f>
        <v>270010</v>
      </c>
      <c r="BC279" s="31">
        <f>BC280+BC287+BC290+BC293+BC297+BC300+BC303+BC304+BC284</f>
        <v>0</v>
      </c>
      <c r="BD279" s="31">
        <f t="shared" ref="BD279" si="631">SUM(BE279:BG279)</f>
        <v>507065</v>
      </c>
      <c r="BE279" s="31">
        <f>BE280+BE287+BE290+BE293+BE297+BE300+BE303+BE304+BE284</f>
        <v>240442</v>
      </c>
      <c r="BF279" s="31">
        <f>BF280+BF287+BF290+BF293+BF297+BF300+BF303+BF304+BF284</f>
        <v>266623</v>
      </c>
      <c r="BG279" s="31">
        <f>BG280+BG287+BG290+BG293+BG297+BG300+BG303+BG304+BG284</f>
        <v>0</v>
      </c>
      <c r="BH279" s="31">
        <f t="shared" ref="BH279" si="632">SUM(BI279:BK279)</f>
        <v>589396</v>
      </c>
      <c r="BI279" s="31">
        <f>BI280+BI287+BI290+BI293+BI297+BI300+BI303+BI304+BI284</f>
        <v>297714</v>
      </c>
      <c r="BJ279" s="31">
        <f>BJ280+BJ287+BJ290+BJ293+BJ297+BJ300+BJ303+BJ304+BJ284</f>
        <v>291682</v>
      </c>
      <c r="BK279" s="31">
        <f>BK280+BK287+BK290+BK293+BK297+BK300+BK303+BK304+BK284</f>
        <v>0</v>
      </c>
      <c r="BL279" s="31">
        <f t="shared" ref="BL279" si="633">SUM(BM279:BO279)</f>
        <v>1628472</v>
      </c>
      <c r="BM279" s="31">
        <f>BM280+BM287+BM290+BM293+BM297+BM300+BM303+BM304+BM284</f>
        <v>800157</v>
      </c>
      <c r="BN279" s="31">
        <f>BN280+BN287+BN290+BN293+BN297+BN300+BN303+BN304+BN284</f>
        <v>828315</v>
      </c>
      <c r="BO279" s="31">
        <f>BO280+BO287+BO290+BO293+BO297+BO300+BO303+BO304+BO284</f>
        <v>0</v>
      </c>
      <c r="BP279" s="31">
        <f t="shared" ref="BP279" si="634">SUM(BQ279:BS279)</f>
        <v>7001139</v>
      </c>
      <c r="BQ279" s="31">
        <f>BQ280+BQ287+BQ290+BQ293+BQ297+BQ300+BQ303+BQ304+BQ284</f>
        <v>3403395</v>
      </c>
      <c r="BR279" s="31">
        <f>BR280+BR287+BR290+BR293+BR297+BR300+BR303+BR304+BR284</f>
        <v>3596642</v>
      </c>
      <c r="BS279" s="31">
        <f>BS280+BS287+BS290+BS293+BS297+BS300+BS303+BS304+BS284</f>
        <v>1102</v>
      </c>
    </row>
    <row r="280" spans="1:71" s="3" customFormat="1" ht="15" customHeight="1" x14ac:dyDescent="0.3">
      <c r="A280" s="35"/>
      <c r="B280" s="33"/>
      <c r="C280" s="34" t="s">
        <v>239</v>
      </c>
      <c r="D280" s="31">
        <f t="shared" si="618"/>
        <v>276194</v>
      </c>
      <c r="E280" s="31">
        <f>SUM(E281:E283)</f>
        <v>126341</v>
      </c>
      <c r="F280" s="31">
        <f>SUM(F281:F283)</f>
        <v>149073</v>
      </c>
      <c r="G280" s="31">
        <f>SUM(G281:G283)</f>
        <v>780</v>
      </c>
      <c r="H280" s="31">
        <f t="shared" ref="H280:H300" si="635">SUM(I280:K280)</f>
        <v>304737</v>
      </c>
      <c r="I280" s="31">
        <f>SUM(I281:I283)</f>
        <v>143201</v>
      </c>
      <c r="J280" s="31">
        <f>SUM(J281:J283)</f>
        <v>161536</v>
      </c>
      <c r="K280" s="31">
        <f>SUM(K281:K283)</f>
        <v>0</v>
      </c>
      <c r="L280" s="31">
        <f t="shared" ref="L280:L300" si="636">SUM(M280:O280)</f>
        <v>280138</v>
      </c>
      <c r="M280" s="31">
        <f>SUM(M281:M283)</f>
        <v>131899</v>
      </c>
      <c r="N280" s="31">
        <f>SUM(N281:N283)</f>
        <v>147917</v>
      </c>
      <c r="O280" s="31">
        <f>SUM(O281:O283)</f>
        <v>322</v>
      </c>
      <c r="P280" s="31">
        <f t="shared" ref="P280:P287" si="637">SUM(Q280:S280)</f>
        <v>861069</v>
      </c>
      <c r="Q280" s="31">
        <f>SUM(Q281:Q283)</f>
        <v>401441</v>
      </c>
      <c r="R280" s="31">
        <f>SUM(R281:R283)</f>
        <v>458526</v>
      </c>
      <c r="S280" s="31">
        <f>SUM(S281:S283)</f>
        <v>1102</v>
      </c>
      <c r="T280" s="31">
        <f t="shared" ref="T280:T300" si="638">SUM(U280:W280)</f>
        <v>344929</v>
      </c>
      <c r="U280" s="31">
        <f>SUM(U281:U283)</f>
        <v>165617</v>
      </c>
      <c r="V280" s="31">
        <f>SUM(V281:V283)</f>
        <v>179312</v>
      </c>
      <c r="W280" s="31">
        <f>SUM(W281:W283)</f>
        <v>0</v>
      </c>
      <c r="X280" s="31">
        <f t="shared" ref="X280:X287" si="639">SUM(Y280:AA280)</f>
        <v>388046</v>
      </c>
      <c r="Y280" s="31">
        <f>SUM(Y281:Y283)</f>
        <v>181923</v>
      </c>
      <c r="Z280" s="31">
        <f>SUM(Z281:Z283)</f>
        <v>206123</v>
      </c>
      <c r="AA280" s="31">
        <f>SUM(AA281:AA283)</f>
        <v>0</v>
      </c>
      <c r="AB280" s="31">
        <f t="shared" ref="AB280:AB287" si="640">SUM(AC280:AE280)</f>
        <v>301121</v>
      </c>
      <c r="AC280" s="31">
        <f>SUM(AC281:AC283)</f>
        <v>138229</v>
      </c>
      <c r="AD280" s="31">
        <f>SUM(AD281:AD283)</f>
        <v>162892</v>
      </c>
      <c r="AE280" s="31">
        <f>SUM(AE281:AE283)</f>
        <v>0</v>
      </c>
      <c r="AF280" s="31">
        <f t="shared" si="495"/>
        <v>1034096</v>
      </c>
      <c r="AG280" s="31">
        <f>SUM(AG281:AG283)</f>
        <v>485769</v>
      </c>
      <c r="AH280" s="31">
        <f>SUM(AH281:AH283)</f>
        <v>548327</v>
      </c>
      <c r="AI280" s="31">
        <f>SUM(AI281:AI283)</f>
        <v>0</v>
      </c>
      <c r="AJ280" s="31">
        <f t="shared" ref="AJ280:AJ300" si="641">SUM(AK280:AM280)</f>
        <v>289532</v>
      </c>
      <c r="AK280" s="31">
        <f>SUM(AK281:AK283)</f>
        <v>136041</v>
      </c>
      <c r="AL280" s="31">
        <f>SUM(AL281:AL283)</f>
        <v>153491</v>
      </c>
      <c r="AM280" s="31">
        <f>SUM(AM281:AM283)</f>
        <v>0</v>
      </c>
      <c r="AN280" s="31">
        <f t="shared" ref="AN280:AN287" si="642">SUM(AO280:AQ280)</f>
        <v>280482</v>
      </c>
      <c r="AO280" s="31">
        <f>SUM(AO281:AO283)</f>
        <v>133230</v>
      </c>
      <c r="AP280" s="31">
        <f>SUM(AP281:AP283)</f>
        <v>147252</v>
      </c>
      <c r="AQ280" s="31">
        <f>SUM(AQ281:AQ283)</f>
        <v>0</v>
      </c>
      <c r="AR280" s="31">
        <f t="shared" ref="AR280:AR287" si="643">SUM(AS280:AU280)</f>
        <v>230197</v>
      </c>
      <c r="AS280" s="31">
        <f>SUM(AS281:AS283)</f>
        <v>105891</v>
      </c>
      <c r="AT280" s="31">
        <f>SUM(AT281:AT283)</f>
        <v>124306</v>
      </c>
      <c r="AU280" s="31">
        <f>SUM(AU281:AU283)</f>
        <v>0</v>
      </c>
      <c r="AV280" s="31">
        <f t="shared" si="496"/>
        <v>800211</v>
      </c>
      <c r="AW280" s="31">
        <f>SUM(AW281:AW283)</f>
        <v>375162</v>
      </c>
      <c r="AX280" s="31">
        <f>SUM(AX281:AX283)</f>
        <v>425049</v>
      </c>
      <c r="AY280" s="31">
        <f>SUM(AY281:AY283)</f>
        <v>0</v>
      </c>
      <c r="AZ280" s="31">
        <f t="shared" ref="AZ280:AZ300" si="644">SUM(BA280:BC280)</f>
        <v>262978</v>
      </c>
      <c r="BA280" s="31">
        <f>SUM(BA281:BA283)</f>
        <v>120283</v>
      </c>
      <c r="BB280" s="31">
        <f>SUM(BB281:BB283)</f>
        <v>142695</v>
      </c>
      <c r="BC280" s="31">
        <f>SUM(BC281:BC283)</f>
        <v>0</v>
      </c>
      <c r="BD280" s="31">
        <f t="shared" ref="BD280:BD287" si="645">SUM(BE280:BG280)</f>
        <v>251211</v>
      </c>
      <c r="BE280" s="31">
        <f>SUM(BE281:BE283)</f>
        <v>114782</v>
      </c>
      <c r="BF280" s="31">
        <f>SUM(BF281:BF283)</f>
        <v>136429</v>
      </c>
      <c r="BG280" s="31">
        <f>SUM(BG281:BG283)</f>
        <v>0</v>
      </c>
      <c r="BH280" s="31">
        <f t="shared" ref="BH280:BH287" si="646">SUM(BI280:BK280)</f>
        <v>267941</v>
      </c>
      <c r="BI280" s="31">
        <f>SUM(BI281:BI283)</f>
        <v>132241</v>
      </c>
      <c r="BJ280" s="31">
        <f>SUM(BJ281:BJ283)</f>
        <v>135700</v>
      </c>
      <c r="BK280" s="31">
        <f>SUM(BK281:BK283)</f>
        <v>0</v>
      </c>
      <c r="BL280" s="31">
        <f t="shared" si="497"/>
        <v>782130</v>
      </c>
      <c r="BM280" s="31">
        <f>SUM(BM281:BM283)</f>
        <v>367306</v>
      </c>
      <c r="BN280" s="31">
        <f>SUM(BN281:BN283)</f>
        <v>414824</v>
      </c>
      <c r="BO280" s="31">
        <f>SUM(BO281:BO283)</f>
        <v>0</v>
      </c>
      <c r="BP280" s="31">
        <f t="shared" ref="BP280:BP297" si="647">SUM(BQ280:BS280)</f>
        <v>3477506</v>
      </c>
      <c r="BQ280" s="31">
        <f>SUM(BQ281:BQ283)</f>
        <v>1629678</v>
      </c>
      <c r="BR280" s="31">
        <f>SUM(BR281:BR283)</f>
        <v>1846726</v>
      </c>
      <c r="BS280" s="31">
        <f>SUM(BS281:BS283)</f>
        <v>1102</v>
      </c>
    </row>
    <row r="281" spans="1:71" s="3" customFormat="1" ht="15" customHeight="1" x14ac:dyDescent="0.3">
      <c r="A281" s="35"/>
      <c r="B281" s="33"/>
      <c r="C281" s="37" t="s">
        <v>240</v>
      </c>
      <c r="D281" s="31">
        <f t="shared" ref="D281:D286" si="648">SUM(E281:G281)</f>
        <v>229960</v>
      </c>
      <c r="E281" s="31">
        <v>106284</v>
      </c>
      <c r="F281" s="58">
        <v>123676</v>
      </c>
      <c r="G281" s="58">
        <v>0</v>
      </c>
      <c r="H281" s="31">
        <f>SUM(I281:K281)</f>
        <v>263245</v>
      </c>
      <c r="I281" s="31">
        <v>125353</v>
      </c>
      <c r="J281" s="58">
        <v>137892</v>
      </c>
      <c r="K281" s="58">
        <v>0</v>
      </c>
      <c r="L281" s="31">
        <f>SUM(M281:O281)</f>
        <v>233890</v>
      </c>
      <c r="M281" s="31">
        <v>111583</v>
      </c>
      <c r="N281" s="58">
        <v>121985</v>
      </c>
      <c r="O281" s="58">
        <v>322</v>
      </c>
      <c r="P281" s="31">
        <f>SUM(Q281:S281)</f>
        <v>727095</v>
      </c>
      <c r="Q281" s="31">
        <f t="shared" ref="Q281:S283" si="649">+E281+I281+M281</f>
        <v>343220</v>
      </c>
      <c r="R281" s="31">
        <f t="shared" si="649"/>
        <v>383553</v>
      </c>
      <c r="S281" s="31">
        <f t="shared" si="649"/>
        <v>322</v>
      </c>
      <c r="T281" s="31">
        <f>SUM(U281:W281)</f>
        <v>273957</v>
      </c>
      <c r="U281" s="31">
        <v>135227</v>
      </c>
      <c r="V281" s="58">
        <v>138730</v>
      </c>
      <c r="W281" s="58">
        <v>0</v>
      </c>
      <c r="X281" s="31">
        <f>SUM(Y281:AA281)</f>
        <v>302524</v>
      </c>
      <c r="Y281" s="31">
        <v>145841</v>
      </c>
      <c r="Z281" s="58">
        <v>156683</v>
      </c>
      <c r="AA281" s="58">
        <v>0</v>
      </c>
      <c r="AB281" s="31">
        <f>SUM(AC281:AE281)</f>
        <v>241417</v>
      </c>
      <c r="AC281" s="31">
        <v>114156</v>
      </c>
      <c r="AD281" s="58">
        <v>127261</v>
      </c>
      <c r="AE281" s="58">
        <v>0</v>
      </c>
      <c r="AF281" s="31">
        <f>SUM(AG281:AI281)</f>
        <v>817898</v>
      </c>
      <c r="AG281" s="31">
        <f t="shared" ref="AG281:AI283" si="650">+U281+Y281+AC281</f>
        <v>395224</v>
      </c>
      <c r="AH281" s="31">
        <f t="shared" si="650"/>
        <v>422674</v>
      </c>
      <c r="AI281" s="31">
        <f t="shared" si="650"/>
        <v>0</v>
      </c>
      <c r="AJ281" s="31">
        <f>SUM(AK281:AM281)</f>
        <v>241384</v>
      </c>
      <c r="AK281" s="31">
        <v>115899</v>
      </c>
      <c r="AL281" s="58">
        <v>125485</v>
      </c>
      <c r="AM281" s="58">
        <v>0</v>
      </c>
      <c r="AN281" s="31">
        <f>SUM(AO281:AQ281)</f>
        <v>236817</v>
      </c>
      <c r="AO281" s="31">
        <v>114203</v>
      </c>
      <c r="AP281" s="58">
        <v>122614</v>
      </c>
      <c r="AQ281" s="58">
        <v>0</v>
      </c>
      <c r="AR281" s="31">
        <f>SUM(AS281:AU281)</f>
        <v>186855</v>
      </c>
      <c r="AS281" s="31">
        <v>88046</v>
      </c>
      <c r="AT281" s="58">
        <v>98809</v>
      </c>
      <c r="AU281" s="58">
        <v>0</v>
      </c>
      <c r="AV281" s="31">
        <f>SUM(AW281:AY281)</f>
        <v>665056</v>
      </c>
      <c r="AW281" s="31">
        <f t="shared" ref="AW281:AY283" si="651">+AK281+AO281+AS281</f>
        <v>318148</v>
      </c>
      <c r="AX281" s="31">
        <f t="shared" si="651"/>
        <v>346908</v>
      </c>
      <c r="AY281" s="31">
        <f t="shared" si="651"/>
        <v>0</v>
      </c>
      <c r="AZ281" s="31">
        <f>SUM(BA281:BC281)</f>
        <v>217044</v>
      </c>
      <c r="BA281" s="31">
        <v>100959</v>
      </c>
      <c r="BB281" s="58">
        <v>116085</v>
      </c>
      <c r="BC281" s="58">
        <v>0</v>
      </c>
      <c r="BD281" s="31">
        <f>SUM(BE281:BG281)</f>
        <v>212051</v>
      </c>
      <c r="BE281" s="31">
        <v>97772</v>
      </c>
      <c r="BF281" s="58">
        <v>114279</v>
      </c>
      <c r="BG281" s="58">
        <v>0</v>
      </c>
      <c r="BH281" s="31">
        <f>SUM(BI281:BK281)</f>
        <v>218661</v>
      </c>
      <c r="BI281" s="31">
        <v>108378</v>
      </c>
      <c r="BJ281" s="58">
        <v>110283</v>
      </c>
      <c r="BK281" s="58">
        <v>0</v>
      </c>
      <c r="BL281" s="31">
        <f>SUM(BM281:BO281)</f>
        <v>647756</v>
      </c>
      <c r="BM281" s="31">
        <f t="shared" ref="BM281:BO283" si="652">+BA281+BE281+BI281</f>
        <v>307109</v>
      </c>
      <c r="BN281" s="31">
        <f t="shared" si="652"/>
        <v>340647</v>
      </c>
      <c r="BO281" s="31">
        <f t="shared" si="652"/>
        <v>0</v>
      </c>
      <c r="BP281" s="31">
        <f>SUM(BQ281:BS281)</f>
        <v>2857805</v>
      </c>
      <c r="BQ281" s="31">
        <f t="shared" ref="BQ281:BS283" si="653">+Q281+AG281+AW281+BM281</f>
        <v>1363701</v>
      </c>
      <c r="BR281" s="31">
        <f t="shared" si="653"/>
        <v>1493782</v>
      </c>
      <c r="BS281" s="31">
        <f t="shared" si="653"/>
        <v>322</v>
      </c>
    </row>
    <row r="282" spans="1:71" s="3" customFormat="1" ht="15" customHeight="1" x14ac:dyDescent="0.3">
      <c r="A282" s="35"/>
      <c r="B282" s="33"/>
      <c r="C282" s="37" t="s">
        <v>241</v>
      </c>
      <c r="D282" s="31">
        <f t="shared" si="648"/>
        <v>45454</v>
      </c>
      <c r="E282" s="31">
        <v>20057</v>
      </c>
      <c r="F282" s="58">
        <v>25397</v>
      </c>
      <c r="G282" s="58">
        <v>0</v>
      </c>
      <c r="H282" s="31">
        <f>SUM(I282:K282)</f>
        <v>41492</v>
      </c>
      <c r="I282" s="31">
        <v>17848</v>
      </c>
      <c r="J282" s="58">
        <v>23644</v>
      </c>
      <c r="K282" s="58">
        <v>0</v>
      </c>
      <c r="L282" s="31">
        <f>SUM(M282:O282)</f>
        <v>46248</v>
      </c>
      <c r="M282" s="31">
        <v>20316</v>
      </c>
      <c r="N282" s="58">
        <v>25932</v>
      </c>
      <c r="O282" s="58">
        <v>0</v>
      </c>
      <c r="P282" s="31">
        <f>SUM(Q282:S282)</f>
        <v>133194</v>
      </c>
      <c r="Q282" s="31">
        <f t="shared" si="649"/>
        <v>58221</v>
      </c>
      <c r="R282" s="31">
        <f t="shared" si="649"/>
        <v>74973</v>
      </c>
      <c r="S282" s="31">
        <f t="shared" si="649"/>
        <v>0</v>
      </c>
      <c r="T282" s="31">
        <f>SUM(U282:W282)</f>
        <v>70972</v>
      </c>
      <c r="U282" s="31">
        <v>30390</v>
      </c>
      <c r="V282" s="58">
        <v>40582</v>
      </c>
      <c r="W282" s="58">
        <v>0</v>
      </c>
      <c r="X282" s="31">
        <f>SUM(Y282:AA282)</f>
        <v>85522</v>
      </c>
      <c r="Y282" s="31">
        <v>36082</v>
      </c>
      <c r="Z282" s="58">
        <v>49440</v>
      </c>
      <c r="AA282" s="58">
        <v>0</v>
      </c>
      <c r="AB282" s="31">
        <f>SUM(AC282:AE282)</f>
        <v>59704</v>
      </c>
      <c r="AC282" s="31">
        <v>24073</v>
      </c>
      <c r="AD282" s="58">
        <v>35631</v>
      </c>
      <c r="AE282" s="58">
        <v>0</v>
      </c>
      <c r="AF282" s="31">
        <f>SUM(AG282:AI282)</f>
        <v>216198</v>
      </c>
      <c r="AG282" s="31">
        <f t="shared" si="650"/>
        <v>90545</v>
      </c>
      <c r="AH282" s="31">
        <f t="shared" si="650"/>
        <v>125653</v>
      </c>
      <c r="AI282" s="31">
        <f t="shared" si="650"/>
        <v>0</v>
      </c>
      <c r="AJ282" s="31">
        <f>SUM(AK282:AM282)</f>
        <v>48148</v>
      </c>
      <c r="AK282" s="31">
        <v>20142</v>
      </c>
      <c r="AL282" s="58">
        <v>28006</v>
      </c>
      <c r="AM282" s="58">
        <v>0</v>
      </c>
      <c r="AN282" s="31">
        <f>SUM(AO282:AQ282)</f>
        <v>43665</v>
      </c>
      <c r="AO282" s="31">
        <v>19027</v>
      </c>
      <c r="AP282" s="58">
        <v>24638</v>
      </c>
      <c r="AQ282" s="58">
        <v>0</v>
      </c>
      <c r="AR282" s="31">
        <f>SUM(AS282:AU282)</f>
        <v>43342</v>
      </c>
      <c r="AS282" s="31">
        <v>17845</v>
      </c>
      <c r="AT282" s="58">
        <v>25497</v>
      </c>
      <c r="AU282" s="58">
        <v>0</v>
      </c>
      <c r="AV282" s="31">
        <f>SUM(AW282:AY282)</f>
        <v>135155</v>
      </c>
      <c r="AW282" s="31">
        <f t="shared" si="651"/>
        <v>57014</v>
      </c>
      <c r="AX282" s="31">
        <f t="shared" si="651"/>
        <v>78141</v>
      </c>
      <c r="AY282" s="31">
        <f t="shared" si="651"/>
        <v>0</v>
      </c>
      <c r="AZ282" s="31">
        <f>SUM(BA282:BC282)</f>
        <v>45934</v>
      </c>
      <c r="BA282" s="31">
        <v>19324</v>
      </c>
      <c r="BB282" s="58">
        <v>26610</v>
      </c>
      <c r="BC282" s="58">
        <v>0</v>
      </c>
      <c r="BD282" s="31">
        <f>SUM(BE282:BG282)</f>
        <v>39160</v>
      </c>
      <c r="BE282" s="31">
        <v>17010</v>
      </c>
      <c r="BF282" s="58">
        <v>22150</v>
      </c>
      <c r="BG282" s="58">
        <v>0</v>
      </c>
      <c r="BH282" s="31">
        <f>SUM(BI282:BK282)</f>
        <v>49280</v>
      </c>
      <c r="BI282" s="31">
        <v>23863</v>
      </c>
      <c r="BJ282" s="58">
        <v>25417</v>
      </c>
      <c r="BK282" s="58">
        <v>0</v>
      </c>
      <c r="BL282" s="31">
        <f>SUM(BM282:BO282)</f>
        <v>134374</v>
      </c>
      <c r="BM282" s="31">
        <f t="shared" si="652"/>
        <v>60197</v>
      </c>
      <c r="BN282" s="31">
        <f t="shared" si="652"/>
        <v>74177</v>
      </c>
      <c r="BO282" s="31">
        <f t="shared" si="652"/>
        <v>0</v>
      </c>
      <c r="BP282" s="31">
        <f>SUM(BQ282:BS282)</f>
        <v>618921</v>
      </c>
      <c r="BQ282" s="31">
        <f t="shared" si="653"/>
        <v>265977</v>
      </c>
      <c r="BR282" s="31">
        <f t="shared" si="653"/>
        <v>352944</v>
      </c>
      <c r="BS282" s="31">
        <f t="shared" si="653"/>
        <v>0</v>
      </c>
    </row>
    <row r="283" spans="1:71" s="3" customFormat="1" ht="15" customHeight="1" x14ac:dyDescent="0.3">
      <c r="A283" s="35"/>
      <c r="B283" s="33"/>
      <c r="C283" s="37" t="s">
        <v>242</v>
      </c>
      <c r="D283" s="31">
        <f t="shared" si="648"/>
        <v>780</v>
      </c>
      <c r="E283" s="31">
        <v>0</v>
      </c>
      <c r="F283" s="58">
        <v>0</v>
      </c>
      <c r="G283" s="58">
        <v>780</v>
      </c>
      <c r="H283" s="31">
        <f>SUM(I283:K283)</f>
        <v>0</v>
      </c>
      <c r="I283" s="31">
        <v>0</v>
      </c>
      <c r="J283" s="58">
        <v>0</v>
      </c>
      <c r="K283" s="58">
        <v>0</v>
      </c>
      <c r="L283" s="31">
        <f>SUM(M283:O283)</f>
        <v>0</v>
      </c>
      <c r="M283" s="31">
        <v>0</v>
      </c>
      <c r="N283" s="58">
        <v>0</v>
      </c>
      <c r="O283" s="58">
        <v>0</v>
      </c>
      <c r="P283" s="31">
        <f>SUM(Q283:S283)</f>
        <v>780</v>
      </c>
      <c r="Q283" s="31">
        <f t="shared" si="649"/>
        <v>0</v>
      </c>
      <c r="R283" s="31">
        <f t="shared" si="649"/>
        <v>0</v>
      </c>
      <c r="S283" s="31">
        <f t="shared" si="649"/>
        <v>780</v>
      </c>
      <c r="T283" s="31">
        <f>SUM(U283:W283)</f>
        <v>0</v>
      </c>
      <c r="U283" s="31">
        <v>0</v>
      </c>
      <c r="V283" s="58">
        <v>0</v>
      </c>
      <c r="W283" s="58">
        <v>0</v>
      </c>
      <c r="X283" s="31">
        <f>SUM(Y283:AA283)</f>
        <v>0</v>
      </c>
      <c r="Y283" s="31">
        <v>0</v>
      </c>
      <c r="Z283" s="58">
        <v>0</v>
      </c>
      <c r="AA283" s="58">
        <v>0</v>
      </c>
      <c r="AB283" s="31">
        <f>SUM(AC283:AE283)</f>
        <v>0</v>
      </c>
      <c r="AC283" s="31">
        <v>0</v>
      </c>
      <c r="AD283" s="58">
        <v>0</v>
      </c>
      <c r="AE283" s="58">
        <v>0</v>
      </c>
      <c r="AF283" s="31">
        <f>SUM(AG283:AI283)</f>
        <v>0</v>
      </c>
      <c r="AG283" s="31">
        <f t="shared" si="650"/>
        <v>0</v>
      </c>
      <c r="AH283" s="31">
        <f t="shared" si="650"/>
        <v>0</v>
      </c>
      <c r="AI283" s="31">
        <f t="shared" si="650"/>
        <v>0</v>
      </c>
      <c r="AJ283" s="31">
        <f>SUM(AK283:AM283)</f>
        <v>0</v>
      </c>
      <c r="AK283" s="31">
        <v>0</v>
      </c>
      <c r="AL283" s="58">
        <v>0</v>
      </c>
      <c r="AM283" s="58">
        <v>0</v>
      </c>
      <c r="AN283" s="31">
        <f>SUM(AO283:AQ283)</f>
        <v>0</v>
      </c>
      <c r="AO283" s="31">
        <v>0</v>
      </c>
      <c r="AP283" s="58">
        <v>0</v>
      </c>
      <c r="AQ283" s="58">
        <v>0</v>
      </c>
      <c r="AR283" s="31">
        <f>SUM(AS283:AU283)</f>
        <v>0</v>
      </c>
      <c r="AS283" s="31">
        <v>0</v>
      </c>
      <c r="AT283" s="58">
        <v>0</v>
      </c>
      <c r="AU283" s="58">
        <v>0</v>
      </c>
      <c r="AV283" s="31">
        <f>SUM(AW283:AY283)</f>
        <v>0</v>
      </c>
      <c r="AW283" s="31">
        <f t="shared" si="651"/>
        <v>0</v>
      </c>
      <c r="AX283" s="31">
        <f t="shared" si="651"/>
        <v>0</v>
      </c>
      <c r="AY283" s="31">
        <f t="shared" si="651"/>
        <v>0</v>
      </c>
      <c r="AZ283" s="31">
        <f>SUM(BA283:BC283)</f>
        <v>0</v>
      </c>
      <c r="BA283" s="31">
        <v>0</v>
      </c>
      <c r="BB283" s="58">
        <v>0</v>
      </c>
      <c r="BC283" s="58">
        <v>0</v>
      </c>
      <c r="BD283" s="31">
        <f>SUM(BE283:BG283)</f>
        <v>0</v>
      </c>
      <c r="BE283" s="31">
        <v>0</v>
      </c>
      <c r="BF283" s="58">
        <v>0</v>
      </c>
      <c r="BG283" s="58">
        <v>0</v>
      </c>
      <c r="BH283" s="31">
        <f>SUM(BI283:BK283)</f>
        <v>0</v>
      </c>
      <c r="BI283" s="31">
        <v>0</v>
      </c>
      <c r="BJ283" s="58">
        <v>0</v>
      </c>
      <c r="BK283" s="58">
        <v>0</v>
      </c>
      <c r="BL283" s="31">
        <f>SUM(BM283:BO283)</f>
        <v>0</v>
      </c>
      <c r="BM283" s="31">
        <f t="shared" si="652"/>
        <v>0</v>
      </c>
      <c r="BN283" s="31">
        <f t="shared" si="652"/>
        <v>0</v>
      </c>
      <c r="BO283" s="31">
        <f t="shared" si="652"/>
        <v>0</v>
      </c>
      <c r="BP283" s="31">
        <f>SUM(BQ283:BS283)</f>
        <v>780</v>
      </c>
      <c r="BQ283" s="31">
        <f t="shared" si="653"/>
        <v>0</v>
      </c>
      <c r="BR283" s="31">
        <f t="shared" si="653"/>
        <v>0</v>
      </c>
      <c r="BS283" s="31">
        <f t="shared" si="653"/>
        <v>780</v>
      </c>
    </row>
    <row r="284" spans="1:71" s="3" customFormat="1" ht="15" customHeight="1" x14ac:dyDescent="0.3">
      <c r="A284" s="35"/>
      <c r="B284" s="33"/>
      <c r="C284" s="34" t="s">
        <v>243</v>
      </c>
      <c r="D284" s="31">
        <f t="shared" si="648"/>
        <v>57131</v>
      </c>
      <c r="E284" s="31">
        <f>SUM(E285:E286)</f>
        <v>27079</v>
      </c>
      <c r="F284" s="31">
        <f>SUM(F285:F286)</f>
        <v>30052</v>
      </c>
      <c r="G284" s="31">
        <f>SUM(G285:G286)</f>
        <v>0</v>
      </c>
      <c r="H284" s="31">
        <f t="shared" ref="H284" si="654">SUM(I284:K284)</f>
        <v>47379</v>
      </c>
      <c r="I284" s="31">
        <f t="shared" ref="I284:K284" si="655">SUM(I285:I286)</f>
        <v>24095</v>
      </c>
      <c r="J284" s="31">
        <f t="shared" si="655"/>
        <v>23284</v>
      </c>
      <c r="K284" s="31">
        <f t="shared" si="655"/>
        <v>0</v>
      </c>
      <c r="L284" s="31">
        <f t="shared" ref="L284" si="656">SUM(M284:O284)</f>
        <v>53190</v>
      </c>
      <c r="M284" s="31">
        <f t="shared" ref="M284:O284" si="657">SUM(M285:M286)</f>
        <v>27475</v>
      </c>
      <c r="N284" s="31">
        <f t="shared" si="657"/>
        <v>25715</v>
      </c>
      <c r="O284" s="31">
        <f t="shared" si="657"/>
        <v>0</v>
      </c>
      <c r="P284" s="31">
        <f t="shared" ref="P284" si="658">SUM(Q284:S284)</f>
        <v>157700</v>
      </c>
      <c r="Q284" s="31">
        <f t="shared" ref="Q284:S284" si="659">SUM(Q285:Q286)</f>
        <v>78649</v>
      </c>
      <c r="R284" s="31">
        <f t="shared" si="659"/>
        <v>79051</v>
      </c>
      <c r="S284" s="31">
        <f t="shared" si="659"/>
        <v>0</v>
      </c>
      <c r="T284" s="31">
        <f t="shared" ref="T284" si="660">SUM(U284:W284)</f>
        <v>88262</v>
      </c>
      <c r="U284" s="31">
        <f t="shared" ref="U284:W284" si="661">SUM(U285:U286)</f>
        <v>43898</v>
      </c>
      <c r="V284" s="31">
        <f t="shared" si="661"/>
        <v>44364</v>
      </c>
      <c r="W284" s="31">
        <f t="shared" si="661"/>
        <v>0</v>
      </c>
      <c r="X284" s="31">
        <f t="shared" ref="X284" si="662">SUM(Y284:AA284)</f>
        <v>125012</v>
      </c>
      <c r="Y284" s="31">
        <f t="shared" ref="Y284:AA284" si="663">SUM(Y285:Y286)</f>
        <v>63457</v>
      </c>
      <c r="Z284" s="31">
        <f t="shared" si="663"/>
        <v>61555</v>
      </c>
      <c r="AA284" s="31">
        <f t="shared" si="663"/>
        <v>0</v>
      </c>
      <c r="AB284" s="31">
        <f t="shared" ref="AB284" si="664">SUM(AC284:AE284)</f>
        <v>70817</v>
      </c>
      <c r="AC284" s="31">
        <f t="shared" ref="AC284:AE284" si="665">SUM(AC285:AC286)</f>
        <v>35540</v>
      </c>
      <c r="AD284" s="31">
        <f t="shared" si="665"/>
        <v>35277</v>
      </c>
      <c r="AE284" s="31">
        <f t="shared" si="665"/>
        <v>0</v>
      </c>
      <c r="AF284" s="31">
        <f t="shared" ref="AF284" si="666">SUM(AG284:AI284)</f>
        <v>284091</v>
      </c>
      <c r="AG284" s="31">
        <f t="shared" ref="AG284:AI284" si="667">SUM(AG285:AG286)</f>
        <v>142895</v>
      </c>
      <c r="AH284" s="31">
        <f t="shared" si="667"/>
        <v>141196</v>
      </c>
      <c r="AI284" s="31">
        <f t="shared" si="667"/>
        <v>0</v>
      </c>
      <c r="AJ284" s="31">
        <f t="shared" ref="AJ284" si="668">SUM(AK284:AM284)</f>
        <v>57892</v>
      </c>
      <c r="AK284" s="31">
        <f t="shared" ref="AK284:AM284" si="669">SUM(AK285:AK286)</f>
        <v>28765</v>
      </c>
      <c r="AL284" s="31">
        <f t="shared" si="669"/>
        <v>29127</v>
      </c>
      <c r="AM284" s="31">
        <f t="shared" si="669"/>
        <v>0</v>
      </c>
      <c r="AN284" s="31">
        <f t="shared" ref="AN284" si="670">SUM(AO284:AQ284)</f>
        <v>49791</v>
      </c>
      <c r="AO284" s="31">
        <f t="shared" ref="AO284:AQ284" si="671">SUM(AO285:AO286)</f>
        <v>24968</v>
      </c>
      <c r="AP284" s="31">
        <f t="shared" si="671"/>
        <v>24823</v>
      </c>
      <c r="AQ284" s="31">
        <f t="shared" si="671"/>
        <v>0</v>
      </c>
      <c r="AR284" s="31">
        <f t="shared" ref="AR284" si="672">SUM(AS284:AU284)</f>
        <v>57663</v>
      </c>
      <c r="AS284" s="31">
        <f t="shared" ref="AS284:AU284" si="673">SUM(AS285:AS286)</f>
        <v>27930</v>
      </c>
      <c r="AT284" s="31">
        <f t="shared" si="673"/>
        <v>29733</v>
      </c>
      <c r="AU284" s="31">
        <f t="shared" si="673"/>
        <v>0</v>
      </c>
      <c r="AV284" s="31">
        <f t="shared" ref="AV284" si="674">SUM(AW284:AY284)</f>
        <v>165346</v>
      </c>
      <c r="AW284" s="31">
        <f t="shared" ref="AW284:AY284" si="675">SUM(AW285:AW286)</f>
        <v>81663</v>
      </c>
      <c r="AX284" s="31">
        <f t="shared" si="675"/>
        <v>83683</v>
      </c>
      <c r="AY284" s="31">
        <f t="shared" si="675"/>
        <v>0</v>
      </c>
      <c r="AZ284" s="31">
        <f t="shared" ref="AZ284" si="676">SUM(BA284:BC284)</f>
        <v>73941</v>
      </c>
      <c r="BA284" s="31">
        <f t="shared" ref="BA284:BC284" si="677">SUM(BA285:BA286)</f>
        <v>37935</v>
      </c>
      <c r="BB284" s="31">
        <f t="shared" si="677"/>
        <v>36006</v>
      </c>
      <c r="BC284" s="31">
        <f t="shared" si="677"/>
        <v>0</v>
      </c>
      <c r="BD284" s="31">
        <f t="shared" ref="BD284" si="678">SUM(BE284:BG284)</f>
        <v>71448</v>
      </c>
      <c r="BE284" s="31">
        <f t="shared" ref="BE284:BG284" si="679">SUM(BE285:BE286)</f>
        <v>33322</v>
      </c>
      <c r="BF284" s="31">
        <f t="shared" si="679"/>
        <v>38126</v>
      </c>
      <c r="BG284" s="31">
        <f t="shared" si="679"/>
        <v>0</v>
      </c>
      <c r="BH284" s="31">
        <f t="shared" ref="BH284" si="680">SUM(BI284:BK284)</f>
        <v>86926</v>
      </c>
      <c r="BI284" s="31">
        <f t="shared" ref="BI284:BK284" si="681">SUM(BI285:BI286)</f>
        <v>43824</v>
      </c>
      <c r="BJ284" s="31">
        <f t="shared" si="681"/>
        <v>43102</v>
      </c>
      <c r="BK284" s="31">
        <f t="shared" si="681"/>
        <v>0</v>
      </c>
      <c r="BL284" s="31">
        <f t="shared" ref="BL284" si="682">SUM(BM284:BO284)</f>
        <v>232315</v>
      </c>
      <c r="BM284" s="31">
        <f t="shared" ref="BM284:BO284" si="683">SUM(BM285:BM286)</f>
        <v>115081</v>
      </c>
      <c r="BN284" s="31">
        <f t="shared" si="683"/>
        <v>117234</v>
      </c>
      <c r="BO284" s="31">
        <f t="shared" si="683"/>
        <v>0</v>
      </c>
      <c r="BP284" s="31">
        <f t="shared" ref="BP284" si="684">SUM(BQ284:BS284)</f>
        <v>839452</v>
      </c>
      <c r="BQ284" s="31">
        <f t="shared" ref="BQ284:BS284" si="685">SUM(BQ285:BQ286)</f>
        <v>418288</v>
      </c>
      <c r="BR284" s="31">
        <f t="shared" si="685"/>
        <v>421164</v>
      </c>
      <c r="BS284" s="31">
        <f t="shared" si="685"/>
        <v>0</v>
      </c>
    </row>
    <row r="285" spans="1:71" s="3" customFormat="1" ht="15" customHeight="1" x14ac:dyDescent="0.3">
      <c r="A285" s="35"/>
      <c r="B285" s="33"/>
      <c r="C285" s="37" t="s">
        <v>244</v>
      </c>
      <c r="D285" s="31">
        <f t="shared" si="648"/>
        <v>57131</v>
      </c>
      <c r="E285" s="31">
        <v>27079</v>
      </c>
      <c r="F285" s="58">
        <v>30052</v>
      </c>
      <c r="G285" s="58">
        <v>0</v>
      </c>
      <c r="H285" s="31">
        <f>SUM(I285:K285)</f>
        <v>47379</v>
      </c>
      <c r="I285" s="31">
        <v>24095</v>
      </c>
      <c r="J285" s="58">
        <v>23284</v>
      </c>
      <c r="K285" s="58">
        <v>0</v>
      </c>
      <c r="L285" s="31">
        <f>SUM(M285:O285)</f>
        <v>53190</v>
      </c>
      <c r="M285" s="31">
        <v>27475</v>
      </c>
      <c r="N285" s="58">
        <v>25715</v>
      </c>
      <c r="O285" s="58">
        <v>0</v>
      </c>
      <c r="P285" s="31">
        <f>SUM(Q285:S285)</f>
        <v>157700</v>
      </c>
      <c r="Q285" s="31">
        <f t="shared" ref="Q285:S286" si="686">+E285+I285+M285</f>
        <v>78649</v>
      </c>
      <c r="R285" s="31">
        <f t="shared" si="686"/>
        <v>79051</v>
      </c>
      <c r="S285" s="31">
        <f t="shared" si="686"/>
        <v>0</v>
      </c>
      <c r="T285" s="31">
        <f>SUM(U285:W285)</f>
        <v>88262</v>
      </c>
      <c r="U285" s="31">
        <v>43898</v>
      </c>
      <c r="V285" s="58">
        <v>44364</v>
      </c>
      <c r="W285" s="58">
        <v>0</v>
      </c>
      <c r="X285" s="31">
        <f>SUM(Y285:AA285)</f>
        <v>125012</v>
      </c>
      <c r="Y285" s="31">
        <v>63457</v>
      </c>
      <c r="Z285" s="58">
        <v>61555</v>
      </c>
      <c r="AA285" s="58">
        <v>0</v>
      </c>
      <c r="AB285" s="31">
        <f>SUM(AC285:AE285)</f>
        <v>70817</v>
      </c>
      <c r="AC285" s="31">
        <v>35540</v>
      </c>
      <c r="AD285" s="58">
        <v>35277</v>
      </c>
      <c r="AE285" s="58">
        <v>0</v>
      </c>
      <c r="AF285" s="31">
        <f>SUM(AG285:AI285)</f>
        <v>284091</v>
      </c>
      <c r="AG285" s="31">
        <f t="shared" ref="AG285:AI286" si="687">+U285+Y285+AC285</f>
        <v>142895</v>
      </c>
      <c r="AH285" s="31">
        <f t="shared" si="687"/>
        <v>141196</v>
      </c>
      <c r="AI285" s="31">
        <f t="shared" si="687"/>
        <v>0</v>
      </c>
      <c r="AJ285" s="31">
        <f>SUM(AK285:AM285)</f>
        <v>57892</v>
      </c>
      <c r="AK285" s="31">
        <v>28765</v>
      </c>
      <c r="AL285" s="58">
        <v>29127</v>
      </c>
      <c r="AM285" s="58">
        <v>0</v>
      </c>
      <c r="AN285" s="31">
        <f>SUM(AO285:AQ285)</f>
        <v>49791</v>
      </c>
      <c r="AO285" s="31">
        <v>24968</v>
      </c>
      <c r="AP285" s="58">
        <v>24823</v>
      </c>
      <c r="AQ285" s="58">
        <v>0</v>
      </c>
      <c r="AR285" s="31">
        <f>SUM(AS285:AU285)</f>
        <v>57663</v>
      </c>
      <c r="AS285" s="31">
        <v>27930</v>
      </c>
      <c r="AT285" s="58">
        <v>29733</v>
      </c>
      <c r="AU285" s="58">
        <v>0</v>
      </c>
      <c r="AV285" s="31">
        <f>SUM(AW285:AY285)</f>
        <v>165346</v>
      </c>
      <c r="AW285" s="31">
        <f t="shared" ref="AW285:AY286" si="688">+AK285+AO285+AS285</f>
        <v>81663</v>
      </c>
      <c r="AX285" s="31">
        <f t="shared" si="688"/>
        <v>83683</v>
      </c>
      <c r="AY285" s="31">
        <f t="shared" si="688"/>
        <v>0</v>
      </c>
      <c r="AZ285" s="31">
        <f>SUM(BA285:BC285)</f>
        <v>73941</v>
      </c>
      <c r="BA285" s="31">
        <v>37935</v>
      </c>
      <c r="BB285" s="58">
        <v>36006</v>
      </c>
      <c r="BC285" s="58">
        <v>0</v>
      </c>
      <c r="BD285" s="31">
        <f>SUM(BE285:BG285)</f>
        <v>71448</v>
      </c>
      <c r="BE285" s="31">
        <v>33322</v>
      </c>
      <c r="BF285" s="58">
        <v>38126</v>
      </c>
      <c r="BG285" s="58">
        <v>0</v>
      </c>
      <c r="BH285" s="31">
        <f>SUM(BI285:BK285)</f>
        <v>86926</v>
      </c>
      <c r="BI285" s="31">
        <v>43824</v>
      </c>
      <c r="BJ285" s="58">
        <v>43102</v>
      </c>
      <c r="BK285" s="58">
        <v>0</v>
      </c>
      <c r="BL285" s="31">
        <f>SUM(BM285:BO285)</f>
        <v>232315</v>
      </c>
      <c r="BM285" s="31">
        <f t="shared" ref="BM285:BO286" si="689">+BA285+BE285+BI285</f>
        <v>115081</v>
      </c>
      <c r="BN285" s="31">
        <f t="shared" si="689"/>
        <v>117234</v>
      </c>
      <c r="BO285" s="31">
        <f t="shared" si="689"/>
        <v>0</v>
      </c>
      <c r="BP285" s="31">
        <f>SUM(BQ285:BS285)</f>
        <v>839452</v>
      </c>
      <c r="BQ285" s="31">
        <f t="shared" ref="BQ285:BS286" si="690">+Q285+AG285+AW285+BM285</f>
        <v>418288</v>
      </c>
      <c r="BR285" s="31">
        <f t="shared" si="690"/>
        <v>421164</v>
      </c>
      <c r="BS285" s="31">
        <f t="shared" si="690"/>
        <v>0</v>
      </c>
    </row>
    <row r="286" spans="1:71" s="3" customFormat="1" ht="15" customHeight="1" x14ac:dyDescent="0.3">
      <c r="A286" s="35"/>
      <c r="B286" s="33"/>
      <c r="C286" s="37" t="s">
        <v>245</v>
      </c>
      <c r="D286" s="31">
        <f t="shared" si="648"/>
        <v>0</v>
      </c>
      <c r="E286" s="31">
        <v>0</v>
      </c>
      <c r="F286" s="58">
        <v>0</v>
      </c>
      <c r="G286" s="58">
        <v>0</v>
      </c>
      <c r="H286" s="31">
        <f>SUM(I286:K286)</f>
        <v>0</v>
      </c>
      <c r="I286" s="31">
        <v>0</v>
      </c>
      <c r="J286" s="58">
        <v>0</v>
      </c>
      <c r="K286" s="58">
        <v>0</v>
      </c>
      <c r="L286" s="31">
        <f>SUM(M286:O286)</f>
        <v>0</v>
      </c>
      <c r="M286" s="31">
        <v>0</v>
      </c>
      <c r="N286" s="58">
        <v>0</v>
      </c>
      <c r="O286" s="58">
        <v>0</v>
      </c>
      <c r="P286" s="31">
        <f>SUM(Q286:S286)</f>
        <v>0</v>
      </c>
      <c r="Q286" s="31">
        <f t="shared" si="686"/>
        <v>0</v>
      </c>
      <c r="R286" s="31">
        <f t="shared" si="686"/>
        <v>0</v>
      </c>
      <c r="S286" s="31">
        <f t="shared" si="686"/>
        <v>0</v>
      </c>
      <c r="T286" s="31">
        <f>SUM(U286:W286)</f>
        <v>0</v>
      </c>
      <c r="U286" s="31">
        <v>0</v>
      </c>
      <c r="V286" s="58">
        <v>0</v>
      </c>
      <c r="W286" s="58">
        <v>0</v>
      </c>
      <c r="X286" s="31">
        <f>SUM(Y286:AA286)</f>
        <v>0</v>
      </c>
      <c r="Y286" s="31">
        <v>0</v>
      </c>
      <c r="Z286" s="58">
        <v>0</v>
      </c>
      <c r="AA286" s="58">
        <v>0</v>
      </c>
      <c r="AB286" s="31">
        <f>SUM(AC286:AE286)</f>
        <v>0</v>
      </c>
      <c r="AC286" s="31">
        <v>0</v>
      </c>
      <c r="AD286" s="58">
        <v>0</v>
      </c>
      <c r="AE286" s="58">
        <v>0</v>
      </c>
      <c r="AF286" s="31">
        <f>SUM(AG286:AI286)</f>
        <v>0</v>
      </c>
      <c r="AG286" s="31">
        <f t="shared" si="687"/>
        <v>0</v>
      </c>
      <c r="AH286" s="31">
        <f t="shared" si="687"/>
        <v>0</v>
      </c>
      <c r="AI286" s="31">
        <f t="shared" si="687"/>
        <v>0</v>
      </c>
      <c r="AJ286" s="31">
        <f>SUM(AK286:AM286)</f>
        <v>0</v>
      </c>
      <c r="AK286" s="31">
        <v>0</v>
      </c>
      <c r="AL286" s="58">
        <v>0</v>
      </c>
      <c r="AM286" s="58">
        <v>0</v>
      </c>
      <c r="AN286" s="31">
        <f>SUM(AO286:AQ286)</f>
        <v>0</v>
      </c>
      <c r="AO286" s="31">
        <v>0</v>
      </c>
      <c r="AP286" s="58">
        <v>0</v>
      </c>
      <c r="AQ286" s="58">
        <v>0</v>
      </c>
      <c r="AR286" s="31">
        <f>SUM(AS286:AU286)</f>
        <v>0</v>
      </c>
      <c r="AS286" s="31">
        <v>0</v>
      </c>
      <c r="AT286" s="58">
        <v>0</v>
      </c>
      <c r="AU286" s="58">
        <v>0</v>
      </c>
      <c r="AV286" s="31">
        <f>SUM(AW286:AY286)</f>
        <v>0</v>
      </c>
      <c r="AW286" s="31">
        <f t="shared" si="688"/>
        <v>0</v>
      </c>
      <c r="AX286" s="31">
        <f t="shared" si="688"/>
        <v>0</v>
      </c>
      <c r="AY286" s="31">
        <f t="shared" si="688"/>
        <v>0</v>
      </c>
      <c r="AZ286" s="31">
        <f>SUM(BA286:BC286)</f>
        <v>0</v>
      </c>
      <c r="BA286" s="31">
        <v>0</v>
      </c>
      <c r="BB286" s="58">
        <v>0</v>
      </c>
      <c r="BC286" s="58">
        <v>0</v>
      </c>
      <c r="BD286" s="31">
        <f>SUM(BE286:BG286)</f>
        <v>0</v>
      </c>
      <c r="BE286" s="31">
        <v>0</v>
      </c>
      <c r="BF286" s="58">
        <v>0</v>
      </c>
      <c r="BG286" s="58">
        <v>0</v>
      </c>
      <c r="BH286" s="31">
        <f>SUM(BI286:BK286)</f>
        <v>0</v>
      </c>
      <c r="BI286" s="31">
        <v>0</v>
      </c>
      <c r="BJ286" s="58">
        <v>0</v>
      </c>
      <c r="BK286" s="58">
        <v>0</v>
      </c>
      <c r="BL286" s="31">
        <f>SUM(BM286:BO286)</f>
        <v>0</v>
      </c>
      <c r="BM286" s="31">
        <f t="shared" si="689"/>
        <v>0</v>
      </c>
      <c r="BN286" s="31">
        <f t="shared" si="689"/>
        <v>0</v>
      </c>
      <c r="BO286" s="31">
        <f t="shared" si="689"/>
        <v>0</v>
      </c>
      <c r="BP286" s="31">
        <f>SUM(BQ286:BS286)</f>
        <v>0</v>
      </c>
      <c r="BQ286" s="31">
        <f t="shared" si="690"/>
        <v>0</v>
      </c>
      <c r="BR286" s="31">
        <f t="shared" si="690"/>
        <v>0</v>
      </c>
      <c r="BS286" s="31">
        <f t="shared" si="690"/>
        <v>0</v>
      </c>
    </row>
    <row r="287" spans="1:71" s="3" customFormat="1" ht="15" customHeight="1" x14ac:dyDescent="0.3">
      <c r="A287" s="35"/>
      <c r="B287" s="33"/>
      <c r="C287" s="34" t="s">
        <v>246</v>
      </c>
      <c r="D287" s="31">
        <f t="shared" si="618"/>
        <v>37310</v>
      </c>
      <c r="E287" s="31">
        <f>SUM(E288:E289)</f>
        <v>19566</v>
      </c>
      <c r="F287" s="31">
        <f>SUM(F288:F289)</f>
        <v>17744</v>
      </c>
      <c r="G287" s="31">
        <f>SUM(G288:G289)</f>
        <v>0</v>
      </c>
      <c r="H287" s="31">
        <f t="shared" si="635"/>
        <v>23799</v>
      </c>
      <c r="I287" s="31">
        <f>SUM(I288:I289)</f>
        <v>11916</v>
      </c>
      <c r="J287" s="31">
        <f>SUM(J288:J289)</f>
        <v>11883</v>
      </c>
      <c r="K287" s="31">
        <f>SUM(K288:K289)</f>
        <v>0</v>
      </c>
      <c r="L287" s="31">
        <f t="shared" si="636"/>
        <v>27815</v>
      </c>
      <c r="M287" s="31">
        <f>SUM(M288:M289)</f>
        <v>13795</v>
      </c>
      <c r="N287" s="31">
        <f>SUM(N288:N289)</f>
        <v>14020</v>
      </c>
      <c r="O287" s="31">
        <f>SUM(O288:O289)</f>
        <v>0</v>
      </c>
      <c r="P287" s="31">
        <f t="shared" si="637"/>
        <v>88924</v>
      </c>
      <c r="Q287" s="40">
        <f>SUM(Q288:Q289)</f>
        <v>45277</v>
      </c>
      <c r="R287" s="31">
        <f>SUM(R288:R289)</f>
        <v>43647</v>
      </c>
      <c r="S287" s="31">
        <f>SUM(S288:S289)</f>
        <v>0</v>
      </c>
      <c r="T287" s="31">
        <f t="shared" si="638"/>
        <v>67389</v>
      </c>
      <c r="U287" s="31">
        <f>SUM(U288:U289)</f>
        <v>38478</v>
      </c>
      <c r="V287" s="31">
        <f>SUM(V288:V289)</f>
        <v>28911</v>
      </c>
      <c r="W287" s="31">
        <f>SUM(W288:W289)</f>
        <v>0</v>
      </c>
      <c r="X287" s="31">
        <f t="shared" si="639"/>
        <v>110039</v>
      </c>
      <c r="Y287" s="31">
        <f>SUM(Y288:Y289)</f>
        <v>52090</v>
      </c>
      <c r="Z287" s="31">
        <f>SUM(Z288:Z289)</f>
        <v>57949</v>
      </c>
      <c r="AA287" s="31">
        <f>SUM(AA288:AA289)</f>
        <v>0</v>
      </c>
      <c r="AB287" s="31">
        <f t="shared" si="640"/>
        <v>44055</v>
      </c>
      <c r="AC287" s="31">
        <f>SUM(AC288:AC289)</f>
        <v>20546</v>
      </c>
      <c r="AD287" s="31">
        <f>SUM(AD288:AD289)</f>
        <v>23509</v>
      </c>
      <c r="AE287" s="31">
        <f>SUM(AE288:AE289)</f>
        <v>0</v>
      </c>
      <c r="AF287" s="31">
        <f t="shared" si="495"/>
        <v>221483</v>
      </c>
      <c r="AG287" s="31">
        <f>SUM(AG288:AG289)</f>
        <v>111114</v>
      </c>
      <c r="AH287" s="31">
        <f>SUM(AH288:AH289)</f>
        <v>110369</v>
      </c>
      <c r="AI287" s="31">
        <f>SUM(AI288:AI289)</f>
        <v>0</v>
      </c>
      <c r="AJ287" s="31">
        <f t="shared" si="641"/>
        <v>28091</v>
      </c>
      <c r="AK287" s="31">
        <f>SUM(AK288:AK289)</f>
        <v>13619</v>
      </c>
      <c r="AL287" s="31">
        <f>SUM(AL288:AL289)</f>
        <v>14472</v>
      </c>
      <c r="AM287" s="31">
        <f>SUM(AM288:AM289)</f>
        <v>0</v>
      </c>
      <c r="AN287" s="31">
        <f t="shared" si="642"/>
        <v>27716</v>
      </c>
      <c r="AO287" s="31">
        <f>SUM(AO288:AO289)</f>
        <v>13037</v>
      </c>
      <c r="AP287" s="31">
        <f>SUM(AP288:AP289)</f>
        <v>14679</v>
      </c>
      <c r="AQ287" s="31">
        <f>SUM(AQ288:AQ289)</f>
        <v>0</v>
      </c>
      <c r="AR287" s="31">
        <f t="shared" si="643"/>
        <v>26353</v>
      </c>
      <c r="AS287" s="31">
        <f>SUM(AS288:AS289)</f>
        <v>12562</v>
      </c>
      <c r="AT287" s="31">
        <f>SUM(AT288:AT289)</f>
        <v>13791</v>
      </c>
      <c r="AU287" s="31">
        <f>SUM(AU288:AU289)</f>
        <v>0</v>
      </c>
      <c r="AV287" s="31">
        <f t="shared" si="496"/>
        <v>82160</v>
      </c>
      <c r="AW287" s="31">
        <f>SUM(AW288:AW289)</f>
        <v>39218</v>
      </c>
      <c r="AX287" s="31">
        <f>SUM(AX288:AX289)</f>
        <v>42942</v>
      </c>
      <c r="AY287" s="31">
        <f>SUM(AY288:AY289)</f>
        <v>0</v>
      </c>
      <c r="AZ287" s="31">
        <f t="shared" si="644"/>
        <v>34743</v>
      </c>
      <c r="BA287" s="31">
        <f>SUM(BA288:BA289)</f>
        <v>17098</v>
      </c>
      <c r="BB287" s="31">
        <f>SUM(BB288:BB289)</f>
        <v>17645</v>
      </c>
      <c r="BC287" s="31">
        <f>SUM(BC288:BC289)</f>
        <v>0</v>
      </c>
      <c r="BD287" s="31">
        <f t="shared" si="645"/>
        <v>28576</v>
      </c>
      <c r="BE287" s="31">
        <f>SUM(BE288:BE289)</f>
        <v>13666</v>
      </c>
      <c r="BF287" s="31">
        <f>SUM(BF288:BF289)</f>
        <v>14910</v>
      </c>
      <c r="BG287" s="31">
        <f>SUM(BG288:BG289)</f>
        <v>0</v>
      </c>
      <c r="BH287" s="31">
        <f t="shared" si="646"/>
        <v>44913</v>
      </c>
      <c r="BI287" s="31">
        <f>SUM(BI288:BI289)</f>
        <v>20816</v>
      </c>
      <c r="BJ287" s="31">
        <f>SUM(BJ288:BJ289)</f>
        <v>24097</v>
      </c>
      <c r="BK287" s="31">
        <f>SUM(BK288:BK289)</f>
        <v>0</v>
      </c>
      <c r="BL287" s="31">
        <f t="shared" si="497"/>
        <v>108232</v>
      </c>
      <c r="BM287" s="31">
        <f>SUM(BM288:BM289)</f>
        <v>51580</v>
      </c>
      <c r="BN287" s="31">
        <f>SUM(BN288:BN289)</f>
        <v>56652</v>
      </c>
      <c r="BO287" s="31">
        <f>SUM(BO288:BO289)</f>
        <v>0</v>
      </c>
      <c r="BP287" s="31">
        <f t="shared" si="647"/>
        <v>500799</v>
      </c>
      <c r="BQ287" s="31">
        <f>SUM(BQ288:BQ289)</f>
        <v>247189</v>
      </c>
      <c r="BR287" s="31">
        <f>SUM(BR288:BR289)</f>
        <v>253610</v>
      </c>
      <c r="BS287" s="31">
        <f>SUM(BS288:BS289)</f>
        <v>0</v>
      </c>
    </row>
    <row r="288" spans="1:71" s="3" customFormat="1" ht="15" customHeight="1" x14ac:dyDescent="0.3">
      <c r="A288" s="35"/>
      <c r="B288" s="33"/>
      <c r="C288" s="37" t="s">
        <v>247</v>
      </c>
      <c r="D288" s="31">
        <f>SUM(E288:G288)</f>
        <v>0</v>
      </c>
      <c r="E288" s="31">
        <v>0</v>
      </c>
      <c r="F288" s="58">
        <v>0</v>
      </c>
      <c r="G288" s="58">
        <v>0</v>
      </c>
      <c r="H288" s="31">
        <f>SUM(I288:K288)</f>
        <v>0</v>
      </c>
      <c r="I288" s="31">
        <v>0</v>
      </c>
      <c r="J288" s="58">
        <v>0</v>
      </c>
      <c r="K288" s="58">
        <v>0</v>
      </c>
      <c r="L288" s="31">
        <f>SUM(M288:O288)</f>
        <v>0</v>
      </c>
      <c r="M288" s="31">
        <v>0</v>
      </c>
      <c r="N288" s="58">
        <v>0</v>
      </c>
      <c r="O288" s="58">
        <v>0</v>
      </c>
      <c r="P288" s="31">
        <f>SUM(Q288:S288)</f>
        <v>0</v>
      </c>
      <c r="Q288" s="31">
        <f t="shared" ref="Q288:S289" si="691">+E288+I288+M288</f>
        <v>0</v>
      </c>
      <c r="R288" s="31">
        <f t="shared" si="691"/>
        <v>0</v>
      </c>
      <c r="S288" s="31">
        <f t="shared" si="691"/>
        <v>0</v>
      </c>
      <c r="T288" s="31">
        <f>SUM(U288:W288)</f>
        <v>0</v>
      </c>
      <c r="U288" s="31">
        <v>0</v>
      </c>
      <c r="V288" s="58">
        <v>0</v>
      </c>
      <c r="W288" s="58">
        <v>0</v>
      </c>
      <c r="X288" s="31">
        <f>SUM(Y288:AA288)</f>
        <v>0</v>
      </c>
      <c r="Y288" s="31">
        <v>0</v>
      </c>
      <c r="Z288" s="58">
        <v>0</v>
      </c>
      <c r="AA288" s="58">
        <v>0</v>
      </c>
      <c r="AB288" s="31">
        <f>SUM(AC288:AE288)</f>
        <v>0</v>
      </c>
      <c r="AC288" s="31">
        <v>0</v>
      </c>
      <c r="AD288" s="58">
        <v>0</v>
      </c>
      <c r="AE288" s="58">
        <v>0</v>
      </c>
      <c r="AF288" s="31">
        <f>SUM(AG288:AI288)</f>
        <v>0</v>
      </c>
      <c r="AG288" s="31">
        <f t="shared" ref="AG288:AI289" si="692">+U288+Y288+AC288</f>
        <v>0</v>
      </c>
      <c r="AH288" s="31">
        <f t="shared" si="692"/>
        <v>0</v>
      </c>
      <c r="AI288" s="31">
        <f t="shared" si="692"/>
        <v>0</v>
      </c>
      <c r="AJ288" s="31">
        <f>SUM(AK288:AM288)</f>
        <v>0</v>
      </c>
      <c r="AK288" s="31">
        <v>0</v>
      </c>
      <c r="AL288" s="58">
        <v>0</v>
      </c>
      <c r="AM288" s="58">
        <v>0</v>
      </c>
      <c r="AN288" s="31">
        <f>SUM(AO288:AQ288)</f>
        <v>0</v>
      </c>
      <c r="AO288" s="31">
        <v>0</v>
      </c>
      <c r="AP288" s="58">
        <v>0</v>
      </c>
      <c r="AQ288" s="58">
        <v>0</v>
      </c>
      <c r="AR288" s="31">
        <f>SUM(AS288:AU288)</f>
        <v>0</v>
      </c>
      <c r="AS288" s="31">
        <v>0</v>
      </c>
      <c r="AT288" s="58">
        <v>0</v>
      </c>
      <c r="AU288" s="58">
        <v>0</v>
      </c>
      <c r="AV288" s="31">
        <f>SUM(AW288:AY288)</f>
        <v>0</v>
      </c>
      <c r="AW288" s="31">
        <f t="shared" ref="AW288:AY289" si="693">+AK288+AO288+AS288</f>
        <v>0</v>
      </c>
      <c r="AX288" s="31">
        <f t="shared" si="693"/>
        <v>0</v>
      </c>
      <c r="AY288" s="31">
        <f t="shared" si="693"/>
        <v>0</v>
      </c>
      <c r="AZ288" s="31">
        <f>SUM(BA288:BC288)</f>
        <v>0</v>
      </c>
      <c r="BA288" s="31">
        <v>0</v>
      </c>
      <c r="BB288" s="58">
        <v>0</v>
      </c>
      <c r="BC288" s="58">
        <v>0</v>
      </c>
      <c r="BD288" s="31">
        <f>SUM(BE288:BG288)</f>
        <v>0</v>
      </c>
      <c r="BE288" s="31">
        <v>0</v>
      </c>
      <c r="BF288" s="58">
        <v>0</v>
      </c>
      <c r="BG288" s="58">
        <v>0</v>
      </c>
      <c r="BH288" s="31">
        <f>SUM(BI288:BK288)</f>
        <v>0</v>
      </c>
      <c r="BI288" s="31">
        <v>0</v>
      </c>
      <c r="BJ288" s="58">
        <v>0</v>
      </c>
      <c r="BK288" s="58">
        <v>0</v>
      </c>
      <c r="BL288" s="31">
        <f>SUM(BM288:BO288)</f>
        <v>0</v>
      </c>
      <c r="BM288" s="31">
        <f t="shared" ref="BM288:BO289" si="694">+BA288+BE288+BI288</f>
        <v>0</v>
      </c>
      <c r="BN288" s="31">
        <f t="shared" si="694"/>
        <v>0</v>
      </c>
      <c r="BO288" s="31">
        <f t="shared" si="694"/>
        <v>0</v>
      </c>
      <c r="BP288" s="31">
        <f>SUM(BQ288:BS288)</f>
        <v>0</v>
      </c>
      <c r="BQ288" s="31">
        <f t="shared" ref="BQ288:BS289" si="695">+Q288+AG288+AW288+BM288</f>
        <v>0</v>
      </c>
      <c r="BR288" s="31">
        <f t="shared" si="695"/>
        <v>0</v>
      </c>
      <c r="BS288" s="31">
        <f t="shared" si="695"/>
        <v>0</v>
      </c>
    </row>
    <row r="289" spans="1:71" s="3" customFormat="1" ht="15" customHeight="1" x14ac:dyDescent="0.3">
      <c r="A289" s="35"/>
      <c r="B289" s="33"/>
      <c r="C289" s="37" t="s">
        <v>248</v>
      </c>
      <c r="D289" s="31">
        <f>SUM(E289:G289)</f>
        <v>37310</v>
      </c>
      <c r="E289" s="31">
        <v>19566</v>
      </c>
      <c r="F289" s="58">
        <v>17744</v>
      </c>
      <c r="G289" s="58">
        <v>0</v>
      </c>
      <c r="H289" s="31">
        <f>SUM(I289:K289)</f>
        <v>23799</v>
      </c>
      <c r="I289" s="31">
        <v>11916</v>
      </c>
      <c r="J289" s="58">
        <v>11883</v>
      </c>
      <c r="K289" s="58">
        <v>0</v>
      </c>
      <c r="L289" s="31">
        <f>SUM(M289:O289)</f>
        <v>27815</v>
      </c>
      <c r="M289" s="31">
        <v>13795</v>
      </c>
      <c r="N289" s="58">
        <v>14020</v>
      </c>
      <c r="O289" s="58">
        <v>0</v>
      </c>
      <c r="P289" s="31">
        <f>SUM(Q289:S289)</f>
        <v>88924</v>
      </c>
      <c r="Q289" s="31">
        <f t="shared" si="691"/>
        <v>45277</v>
      </c>
      <c r="R289" s="31">
        <f t="shared" si="691"/>
        <v>43647</v>
      </c>
      <c r="S289" s="31">
        <f t="shared" si="691"/>
        <v>0</v>
      </c>
      <c r="T289" s="31">
        <f>SUM(U289:W289)</f>
        <v>67389</v>
      </c>
      <c r="U289" s="31">
        <v>38478</v>
      </c>
      <c r="V289" s="58">
        <v>28911</v>
      </c>
      <c r="W289" s="58">
        <v>0</v>
      </c>
      <c r="X289" s="31">
        <f>SUM(Y289:AA289)</f>
        <v>110039</v>
      </c>
      <c r="Y289" s="31">
        <v>52090</v>
      </c>
      <c r="Z289" s="58">
        <v>57949</v>
      </c>
      <c r="AA289" s="58">
        <v>0</v>
      </c>
      <c r="AB289" s="31">
        <f>SUM(AC289:AE289)</f>
        <v>44055</v>
      </c>
      <c r="AC289" s="31">
        <v>20546</v>
      </c>
      <c r="AD289" s="58">
        <v>23509</v>
      </c>
      <c r="AE289" s="58">
        <v>0</v>
      </c>
      <c r="AF289" s="31">
        <f>SUM(AG289:AI289)</f>
        <v>221483</v>
      </c>
      <c r="AG289" s="31">
        <f t="shared" si="692"/>
        <v>111114</v>
      </c>
      <c r="AH289" s="31">
        <f t="shared" si="692"/>
        <v>110369</v>
      </c>
      <c r="AI289" s="31">
        <f t="shared" si="692"/>
        <v>0</v>
      </c>
      <c r="AJ289" s="31">
        <f>SUM(AK289:AM289)</f>
        <v>28091</v>
      </c>
      <c r="AK289" s="31">
        <v>13619</v>
      </c>
      <c r="AL289" s="58">
        <v>14472</v>
      </c>
      <c r="AM289" s="58">
        <v>0</v>
      </c>
      <c r="AN289" s="31">
        <f>SUM(AO289:AQ289)</f>
        <v>27716</v>
      </c>
      <c r="AO289" s="31">
        <v>13037</v>
      </c>
      <c r="AP289" s="58">
        <v>14679</v>
      </c>
      <c r="AQ289" s="58">
        <v>0</v>
      </c>
      <c r="AR289" s="31">
        <f>SUM(AS289:AU289)</f>
        <v>26353</v>
      </c>
      <c r="AS289" s="31">
        <v>12562</v>
      </c>
      <c r="AT289" s="58">
        <v>13791</v>
      </c>
      <c r="AU289" s="58">
        <v>0</v>
      </c>
      <c r="AV289" s="31">
        <f>SUM(AW289:AY289)</f>
        <v>82160</v>
      </c>
      <c r="AW289" s="31">
        <f t="shared" si="693"/>
        <v>39218</v>
      </c>
      <c r="AX289" s="31">
        <f t="shared" si="693"/>
        <v>42942</v>
      </c>
      <c r="AY289" s="31">
        <f t="shared" si="693"/>
        <v>0</v>
      </c>
      <c r="AZ289" s="31">
        <f>SUM(BA289:BC289)</f>
        <v>34743</v>
      </c>
      <c r="BA289" s="31">
        <v>17098</v>
      </c>
      <c r="BB289" s="58">
        <v>17645</v>
      </c>
      <c r="BC289" s="58">
        <v>0</v>
      </c>
      <c r="BD289" s="31">
        <f>SUM(BE289:BG289)</f>
        <v>28576</v>
      </c>
      <c r="BE289" s="31">
        <v>13666</v>
      </c>
      <c r="BF289" s="58">
        <v>14910</v>
      </c>
      <c r="BG289" s="58">
        <v>0</v>
      </c>
      <c r="BH289" s="31">
        <f>SUM(BI289:BK289)</f>
        <v>44913</v>
      </c>
      <c r="BI289" s="31">
        <v>20816</v>
      </c>
      <c r="BJ289" s="58">
        <v>24097</v>
      </c>
      <c r="BK289" s="58">
        <v>0</v>
      </c>
      <c r="BL289" s="31">
        <f>SUM(BM289:BO289)</f>
        <v>108232</v>
      </c>
      <c r="BM289" s="31">
        <f t="shared" si="694"/>
        <v>51580</v>
      </c>
      <c r="BN289" s="31">
        <f t="shared" si="694"/>
        <v>56652</v>
      </c>
      <c r="BO289" s="31">
        <f t="shared" si="694"/>
        <v>0</v>
      </c>
      <c r="BP289" s="31">
        <f>SUM(BQ289:BS289)</f>
        <v>500799</v>
      </c>
      <c r="BQ289" s="31">
        <f t="shared" si="695"/>
        <v>247189</v>
      </c>
      <c r="BR289" s="31">
        <f t="shared" si="695"/>
        <v>253610</v>
      </c>
      <c r="BS289" s="31">
        <f t="shared" si="695"/>
        <v>0</v>
      </c>
    </row>
    <row r="290" spans="1:71" s="3" customFormat="1" ht="15" customHeight="1" x14ac:dyDescent="0.3">
      <c r="A290" s="35"/>
      <c r="B290" s="33"/>
      <c r="C290" s="34" t="s">
        <v>249</v>
      </c>
      <c r="D290" s="31">
        <f t="shared" ref="D290" si="696">SUM(E290:G290)</f>
        <v>0</v>
      </c>
      <c r="E290" s="31">
        <f>SUM(E291:E292)</f>
        <v>0</v>
      </c>
      <c r="F290" s="31">
        <f>SUM(F291:F292)</f>
        <v>0</v>
      </c>
      <c r="G290" s="31">
        <f>SUM(G291:G292)</f>
        <v>0</v>
      </c>
      <c r="H290" s="31">
        <f t="shared" ref="H290" si="697">SUM(I290:K290)</f>
        <v>0</v>
      </c>
      <c r="I290" s="31">
        <f t="shared" ref="I290:K290" si="698">SUM(I291:I292)</f>
        <v>0</v>
      </c>
      <c r="J290" s="31">
        <f t="shared" si="698"/>
        <v>0</v>
      </c>
      <c r="K290" s="31">
        <f t="shared" si="698"/>
        <v>0</v>
      </c>
      <c r="L290" s="31">
        <f t="shared" ref="L290" si="699">SUM(M290:O290)</f>
        <v>0</v>
      </c>
      <c r="M290" s="31">
        <f t="shared" ref="M290:O290" si="700">SUM(M291:M292)</f>
        <v>0</v>
      </c>
      <c r="N290" s="31">
        <f t="shared" si="700"/>
        <v>0</v>
      </c>
      <c r="O290" s="31">
        <f t="shared" si="700"/>
        <v>0</v>
      </c>
      <c r="P290" s="31">
        <f t="shared" ref="P290" si="701">SUM(Q290:S290)</f>
        <v>0</v>
      </c>
      <c r="Q290" s="31">
        <f t="shared" ref="Q290:S290" si="702">SUM(Q291:Q292)</f>
        <v>0</v>
      </c>
      <c r="R290" s="31">
        <f t="shared" si="702"/>
        <v>0</v>
      </c>
      <c r="S290" s="31">
        <f t="shared" si="702"/>
        <v>0</v>
      </c>
      <c r="T290" s="31">
        <f t="shared" ref="T290" si="703">SUM(U290:W290)</f>
        <v>3758</v>
      </c>
      <c r="U290" s="31">
        <f t="shared" ref="U290:W290" si="704">SUM(U291:U292)</f>
        <v>1727</v>
      </c>
      <c r="V290" s="31">
        <f t="shared" si="704"/>
        <v>2031</v>
      </c>
      <c r="W290" s="31">
        <f t="shared" si="704"/>
        <v>0</v>
      </c>
      <c r="X290" s="31">
        <f t="shared" ref="X290" si="705">SUM(Y290:AA290)</f>
        <v>9319</v>
      </c>
      <c r="Y290" s="31">
        <f t="shared" ref="Y290:AA290" si="706">SUM(Y291:Y292)</f>
        <v>3858</v>
      </c>
      <c r="Z290" s="31">
        <f t="shared" si="706"/>
        <v>5461</v>
      </c>
      <c r="AA290" s="31">
        <f t="shared" si="706"/>
        <v>0</v>
      </c>
      <c r="AB290" s="31">
        <f t="shared" ref="AB290" si="707">SUM(AC290:AE290)</f>
        <v>2430</v>
      </c>
      <c r="AC290" s="31">
        <f t="shared" ref="AC290:AE290" si="708">SUM(AC291:AC292)</f>
        <v>1142</v>
      </c>
      <c r="AD290" s="31">
        <f t="shared" si="708"/>
        <v>1288</v>
      </c>
      <c r="AE290" s="31">
        <f t="shared" si="708"/>
        <v>0</v>
      </c>
      <c r="AF290" s="31">
        <f t="shared" ref="AF290" si="709">SUM(AG290:AI290)</f>
        <v>15507</v>
      </c>
      <c r="AG290" s="31">
        <f t="shared" ref="AG290:AI290" si="710">SUM(AG291:AG292)</f>
        <v>6727</v>
      </c>
      <c r="AH290" s="31">
        <f t="shared" si="710"/>
        <v>8780</v>
      </c>
      <c r="AI290" s="31">
        <f t="shared" si="710"/>
        <v>0</v>
      </c>
      <c r="AJ290" s="31">
        <f t="shared" ref="AJ290" si="711">SUM(AK290:AM290)</f>
        <v>5001</v>
      </c>
      <c r="AK290" s="31">
        <f t="shared" ref="AK290:AM290" si="712">SUM(AK291:AK292)</f>
        <v>2488</v>
      </c>
      <c r="AL290" s="31">
        <f t="shared" si="712"/>
        <v>2513</v>
      </c>
      <c r="AM290" s="31">
        <f t="shared" si="712"/>
        <v>0</v>
      </c>
      <c r="AN290" s="31">
        <f t="shared" ref="AN290" si="713">SUM(AO290:AQ290)</f>
        <v>4976</v>
      </c>
      <c r="AO290" s="31">
        <f t="shared" ref="AO290:AQ290" si="714">SUM(AO291:AO292)</f>
        <v>2353</v>
      </c>
      <c r="AP290" s="31">
        <f t="shared" si="714"/>
        <v>2623</v>
      </c>
      <c r="AQ290" s="31">
        <f t="shared" si="714"/>
        <v>0</v>
      </c>
      <c r="AR290" s="31">
        <f t="shared" ref="AR290" si="715">SUM(AS290:AU290)</f>
        <v>5541</v>
      </c>
      <c r="AS290" s="31">
        <f t="shared" ref="AS290:AU290" si="716">SUM(AS291:AS292)</f>
        <v>2580</v>
      </c>
      <c r="AT290" s="31">
        <f t="shared" si="716"/>
        <v>2961</v>
      </c>
      <c r="AU290" s="31">
        <f t="shared" si="716"/>
        <v>0</v>
      </c>
      <c r="AV290" s="31">
        <f t="shared" ref="AV290" si="717">SUM(AW290:AY290)</f>
        <v>15518</v>
      </c>
      <c r="AW290" s="31">
        <f t="shared" ref="AW290:AY290" si="718">SUM(AW291:AW292)</f>
        <v>7421</v>
      </c>
      <c r="AX290" s="31">
        <f t="shared" si="718"/>
        <v>8097</v>
      </c>
      <c r="AY290" s="31">
        <f t="shared" si="718"/>
        <v>0</v>
      </c>
      <c r="AZ290" s="31">
        <f t="shared" ref="AZ290" si="719">SUM(BA290:BC290)</f>
        <v>6468</v>
      </c>
      <c r="BA290" s="31">
        <f t="shared" ref="BA290:BC290" si="720">SUM(BA291:BA292)</f>
        <v>3418</v>
      </c>
      <c r="BB290" s="31">
        <f t="shared" si="720"/>
        <v>3050</v>
      </c>
      <c r="BC290" s="31">
        <f t="shared" si="720"/>
        <v>0</v>
      </c>
      <c r="BD290" s="31">
        <f t="shared" ref="BD290" si="721">SUM(BE290:BG290)</f>
        <v>5565</v>
      </c>
      <c r="BE290" s="31">
        <f t="shared" ref="BE290:BG290" si="722">SUM(BE291:BE292)</f>
        <v>2863</v>
      </c>
      <c r="BF290" s="31">
        <f t="shared" si="722"/>
        <v>2702</v>
      </c>
      <c r="BG290" s="31">
        <f t="shared" si="722"/>
        <v>0</v>
      </c>
      <c r="BH290" s="31">
        <f t="shared" ref="BH290" si="723">SUM(BI290:BK290)</f>
        <v>5793</v>
      </c>
      <c r="BI290" s="31">
        <f t="shared" ref="BI290:BK290" si="724">SUM(BI291:BI292)</f>
        <v>2785</v>
      </c>
      <c r="BJ290" s="31">
        <f t="shared" si="724"/>
        <v>3008</v>
      </c>
      <c r="BK290" s="31">
        <f t="shared" si="724"/>
        <v>0</v>
      </c>
      <c r="BL290" s="31">
        <f t="shared" ref="BL290" si="725">SUM(BM290:BO290)</f>
        <v>17826</v>
      </c>
      <c r="BM290" s="31">
        <f t="shared" ref="BM290:BO290" si="726">SUM(BM291:BM292)</f>
        <v>9066</v>
      </c>
      <c r="BN290" s="31">
        <f t="shared" si="726"/>
        <v>8760</v>
      </c>
      <c r="BO290" s="31">
        <f t="shared" si="726"/>
        <v>0</v>
      </c>
      <c r="BP290" s="31">
        <f t="shared" ref="BP290" si="727">SUM(BQ290:BS290)</f>
        <v>48851</v>
      </c>
      <c r="BQ290" s="31">
        <f t="shared" ref="BQ290:BS290" si="728">SUM(BQ291:BQ292)</f>
        <v>23214</v>
      </c>
      <c r="BR290" s="31">
        <f t="shared" si="728"/>
        <v>25637</v>
      </c>
      <c r="BS290" s="31">
        <f t="shared" si="728"/>
        <v>0</v>
      </c>
    </row>
    <row r="291" spans="1:71" s="3" customFormat="1" ht="15" customHeight="1" x14ac:dyDescent="0.3">
      <c r="A291" s="35"/>
      <c r="B291" s="33"/>
      <c r="C291" s="37" t="s">
        <v>250</v>
      </c>
      <c r="D291" s="31">
        <f>SUM(E291:G291)</f>
        <v>0</v>
      </c>
      <c r="E291" s="31">
        <v>0</v>
      </c>
      <c r="F291" s="58">
        <v>0</v>
      </c>
      <c r="G291" s="58">
        <v>0</v>
      </c>
      <c r="H291" s="31">
        <f>SUM(I291:K291)</f>
        <v>0</v>
      </c>
      <c r="I291" s="31">
        <v>0</v>
      </c>
      <c r="J291" s="58">
        <v>0</v>
      </c>
      <c r="K291" s="58">
        <v>0</v>
      </c>
      <c r="L291" s="31">
        <f>SUM(M291:O291)</f>
        <v>0</v>
      </c>
      <c r="M291" s="31">
        <v>0</v>
      </c>
      <c r="N291" s="58">
        <v>0</v>
      </c>
      <c r="O291" s="58">
        <v>0</v>
      </c>
      <c r="P291" s="31">
        <f>SUM(Q291:S291)</f>
        <v>0</v>
      </c>
      <c r="Q291" s="31">
        <f t="shared" ref="Q291:S292" si="729">+E291+I291+M291</f>
        <v>0</v>
      </c>
      <c r="R291" s="31">
        <f t="shared" si="729"/>
        <v>0</v>
      </c>
      <c r="S291" s="31">
        <f t="shared" si="729"/>
        <v>0</v>
      </c>
      <c r="T291" s="31">
        <f>SUM(U291:W291)</f>
        <v>0</v>
      </c>
      <c r="U291" s="31">
        <v>0</v>
      </c>
      <c r="V291" s="58">
        <v>0</v>
      </c>
      <c r="W291" s="58">
        <v>0</v>
      </c>
      <c r="X291" s="31">
        <f>SUM(Y291:AA291)</f>
        <v>0</v>
      </c>
      <c r="Y291" s="31">
        <v>0</v>
      </c>
      <c r="Z291" s="58">
        <v>0</v>
      </c>
      <c r="AA291" s="58">
        <v>0</v>
      </c>
      <c r="AB291" s="31">
        <f>SUM(AC291:AE291)</f>
        <v>0</v>
      </c>
      <c r="AC291" s="31">
        <v>0</v>
      </c>
      <c r="AD291" s="58">
        <v>0</v>
      </c>
      <c r="AE291" s="58">
        <v>0</v>
      </c>
      <c r="AF291" s="31">
        <f>SUM(AG291:AI291)</f>
        <v>0</v>
      </c>
      <c r="AG291" s="31">
        <f t="shared" ref="AG291:AI292" si="730">+U291+Y291+AC291</f>
        <v>0</v>
      </c>
      <c r="AH291" s="31">
        <f t="shared" si="730"/>
        <v>0</v>
      </c>
      <c r="AI291" s="31">
        <f t="shared" si="730"/>
        <v>0</v>
      </c>
      <c r="AJ291" s="31">
        <f>SUM(AK291:AM291)</f>
        <v>0</v>
      </c>
      <c r="AK291" s="31">
        <v>0</v>
      </c>
      <c r="AL291" s="58">
        <v>0</v>
      </c>
      <c r="AM291" s="58">
        <v>0</v>
      </c>
      <c r="AN291" s="31">
        <f>SUM(AO291:AQ291)</f>
        <v>0</v>
      </c>
      <c r="AO291" s="31">
        <v>0</v>
      </c>
      <c r="AP291" s="58">
        <v>0</v>
      </c>
      <c r="AQ291" s="58">
        <v>0</v>
      </c>
      <c r="AR291" s="31">
        <f>SUM(AS291:AU291)</f>
        <v>0</v>
      </c>
      <c r="AS291" s="31">
        <v>0</v>
      </c>
      <c r="AT291" s="58">
        <v>0</v>
      </c>
      <c r="AU291" s="58">
        <v>0</v>
      </c>
      <c r="AV291" s="31">
        <f>SUM(AW291:AY291)</f>
        <v>0</v>
      </c>
      <c r="AW291" s="31">
        <f t="shared" ref="AW291:AY292" si="731">+AK291+AO291+AS291</f>
        <v>0</v>
      </c>
      <c r="AX291" s="31">
        <f t="shared" si="731"/>
        <v>0</v>
      </c>
      <c r="AY291" s="31">
        <f t="shared" si="731"/>
        <v>0</v>
      </c>
      <c r="AZ291" s="31">
        <f>SUM(BA291:BC291)</f>
        <v>1950</v>
      </c>
      <c r="BA291" s="31">
        <v>1045</v>
      </c>
      <c r="BB291" s="58">
        <v>905</v>
      </c>
      <c r="BC291" s="58">
        <v>0</v>
      </c>
      <c r="BD291" s="31">
        <f>SUM(BE291:BG291)</f>
        <v>1230</v>
      </c>
      <c r="BE291" s="31">
        <v>637</v>
      </c>
      <c r="BF291" s="58">
        <v>593</v>
      </c>
      <c r="BG291" s="58">
        <v>0</v>
      </c>
      <c r="BH291" s="31">
        <f>SUM(BI291:BK291)</f>
        <v>0</v>
      </c>
      <c r="BI291" s="31">
        <v>0</v>
      </c>
      <c r="BJ291" s="58">
        <v>0</v>
      </c>
      <c r="BK291" s="58">
        <v>0</v>
      </c>
      <c r="BL291" s="31">
        <f>SUM(BM291:BO291)</f>
        <v>3180</v>
      </c>
      <c r="BM291" s="31">
        <f t="shared" ref="BM291:BO292" si="732">+BA291+BE291+BI291</f>
        <v>1682</v>
      </c>
      <c r="BN291" s="31">
        <f t="shared" si="732"/>
        <v>1498</v>
      </c>
      <c r="BO291" s="31">
        <f t="shared" si="732"/>
        <v>0</v>
      </c>
      <c r="BP291" s="31">
        <f>SUM(BQ291:BS291)</f>
        <v>3180</v>
      </c>
      <c r="BQ291" s="31">
        <f t="shared" ref="BQ291:BS292" si="733">+Q291+AG291+AW291+BM291</f>
        <v>1682</v>
      </c>
      <c r="BR291" s="31">
        <f t="shared" si="733"/>
        <v>1498</v>
      </c>
      <c r="BS291" s="31">
        <f t="shared" si="733"/>
        <v>0</v>
      </c>
    </row>
    <row r="292" spans="1:71" s="3" customFormat="1" ht="15" customHeight="1" x14ac:dyDescent="0.3">
      <c r="A292" s="35"/>
      <c r="B292" s="33"/>
      <c r="C292" s="37" t="s">
        <v>251</v>
      </c>
      <c r="D292" s="31">
        <f>SUM(E292:G292)</f>
        <v>0</v>
      </c>
      <c r="E292" s="31">
        <v>0</v>
      </c>
      <c r="F292" s="58">
        <v>0</v>
      </c>
      <c r="G292" s="58">
        <v>0</v>
      </c>
      <c r="H292" s="31">
        <f>SUM(I292:K292)</f>
        <v>0</v>
      </c>
      <c r="I292" s="31">
        <v>0</v>
      </c>
      <c r="J292" s="58">
        <v>0</v>
      </c>
      <c r="K292" s="58">
        <v>0</v>
      </c>
      <c r="L292" s="31">
        <f>SUM(M292:O292)</f>
        <v>0</v>
      </c>
      <c r="M292" s="31">
        <v>0</v>
      </c>
      <c r="N292" s="58">
        <v>0</v>
      </c>
      <c r="O292" s="58">
        <v>0</v>
      </c>
      <c r="P292" s="31">
        <f>SUM(Q292:S292)</f>
        <v>0</v>
      </c>
      <c r="Q292" s="31">
        <f t="shared" si="729"/>
        <v>0</v>
      </c>
      <c r="R292" s="31">
        <f t="shared" si="729"/>
        <v>0</v>
      </c>
      <c r="S292" s="31">
        <f t="shared" si="729"/>
        <v>0</v>
      </c>
      <c r="T292" s="31">
        <f>SUM(U292:W292)</f>
        <v>3758</v>
      </c>
      <c r="U292" s="31">
        <v>1727</v>
      </c>
      <c r="V292" s="58">
        <v>2031</v>
      </c>
      <c r="W292" s="58">
        <v>0</v>
      </c>
      <c r="X292" s="31">
        <f>SUM(Y292:AA292)</f>
        <v>9319</v>
      </c>
      <c r="Y292" s="31">
        <v>3858</v>
      </c>
      <c r="Z292" s="58">
        <v>5461</v>
      </c>
      <c r="AA292" s="58">
        <v>0</v>
      </c>
      <c r="AB292" s="31">
        <f>SUM(AC292:AE292)</f>
        <v>2430</v>
      </c>
      <c r="AC292" s="31">
        <v>1142</v>
      </c>
      <c r="AD292" s="58">
        <v>1288</v>
      </c>
      <c r="AE292" s="58">
        <v>0</v>
      </c>
      <c r="AF292" s="31">
        <f>SUM(AG292:AI292)</f>
        <v>15507</v>
      </c>
      <c r="AG292" s="31">
        <f t="shared" si="730"/>
        <v>6727</v>
      </c>
      <c r="AH292" s="31">
        <f t="shared" si="730"/>
        <v>8780</v>
      </c>
      <c r="AI292" s="31">
        <f t="shared" si="730"/>
        <v>0</v>
      </c>
      <c r="AJ292" s="31">
        <f>SUM(AK292:AM292)</f>
        <v>5001</v>
      </c>
      <c r="AK292" s="31">
        <v>2488</v>
      </c>
      <c r="AL292" s="58">
        <v>2513</v>
      </c>
      <c r="AM292" s="58">
        <v>0</v>
      </c>
      <c r="AN292" s="31">
        <f>SUM(AO292:AQ292)</f>
        <v>4976</v>
      </c>
      <c r="AO292" s="31">
        <v>2353</v>
      </c>
      <c r="AP292" s="58">
        <v>2623</v>
      </c>
      <c r="AQ292" s="58">
        <v>0</v>
      </c>
      <c r="AR292" s="31">
        <f>SUM(AS292:AU292)</f>
        <v>5541</v>
      </c>
      <c r="AS292" s="31">
        <v>2580</v>
      </c>
      <c r="AT292" s="58">
        <v>2961</v>
      </c>
      <c r="AU292" s="58">
        <v>0</v>
      </c>
      <c r="AV292" s="31">
        <f>SUM(AW292:AY292)</f>
        <v>15518</v>
      </c>
      <c r="AW292" s="31">
        <f t="shared" si="731"/>
        <v>7421</v>
      </c>
      <c r="AX292" s="31">
        <f t="shared" si="731"/>
        <v>8097</v>
      </c>
      <c r="AY292" s="31">
        <f t="shared" si="731"/>
        <v>0</v>
      </c>
      <c r="AZ292" s="31">
        <f>SUM(BA292:BC292)</f>
        <v>4518</v>
      </c>
      <c r="BA292" s="31">
        <v>2373</v>
      </c>
      <c r="BB292" s="58">
        <v>2145</v>
      </c>
      <c r="BC292" s="58">
        <v>0</v>
      </c>
      <c r="BD292" s="31">
        <f>SUM(BE292:BG292)</f>
        <v>4335</v>
      </c>
      <c r="BE292" s="31">
        <v>2226</v>
      </c>
      <c r="BF292" s="58">
        <v>2109</v>
      </c>
      <c r="BG292" s="58">
        <v>0</v>
      </c>
      <c r="BH292" s="31">
        <f>SUM(BI292:BK292)</f>
        <v>5793</v>
      </c>
      <c r="BI292" s="31">
        <v>2785</v>
      </c>
      <c r="BJ292" s="58">
        <v>3008</v>
      </c>
      <c r="BK292" s="58">
        <v>0</v>
      </c>
      <c r="BL292" s="31">
        <f>SUM(BM292:BO292)</f>
        <v>14646</v>
      </c>
      <c r="BM292" s="31">
        <f t="shared" si="732"/>
        <v>7384</v>
      </c>
      <c r="BN292" s="31">
        <f t="shared" si="732"/>
        <v>7262</v>
      </c>
      <c r="BO292" s="31">
        <f t="shared" si="732"/>
        <v>0</v>
      </c>
      <c r="BP292" s="31">
        <f>SUM(BQ292:BS292)</f>
        <v>45671</v>
      </c>
      <c r="BQ292" s="31">
        <f t="shared" si="733"/>
        <v>21532</v>
      </c>
      <c r="BR292" s="31">
        <f t="shared" si="733"/>
        <v>24139</v>
      </c>
      <c r="BS292" s="31">
        <f t="shared" si="733"/>
        <v>0</v>
      </c>
    </row>
    <row r="293" spans="1:71" s="3" customFormat="1" ht="15" customHeight="1" x14ac:dyDescent="0.3">
      <c r="A293" s="35"/>
      <c r="B293" s="33"/>
      <c r="C293" s="34" t="s">
        <v>252</v>
      </c>
      <c r="D293" s="31">
        <f t="shared" si="618"/>
        <v>14371</v>
      </c>
      <c r="E293" s="31">
        <f>SUM(E294:E296)</f>
        <v>5676</v>
      </c>
      <c r="F293" s="31">
        <f>SUM(F294:F296)</f>
        <v>8695</v>
      </c>
      <c r="G293" s="31">
        <f>SUM(G294:G296)</f>
        <v>0</v>
      </c>
      <c r="H293" s="31">
        <f t="shared" si="635"/>
        <v>9233</v>
      </c>
      <c r="I293" s="31">
        <f>SUM(I294:I296)</f>
        <v>3404</v>
      </c>
      <c r="J293" s="31">
        <f>SUM(J294:J296)</f>
        <v>5829</v>
      </c>
      <c r="K293" s="31">
        <f>SUM(K294:K296)</f>
        <v>0</v>
      </c>
      <c r="L293" s="31">
        <f t="shared" si="636"/>
        <v>7674</v>
      </c>
      <c r="M293" s="31">
        <f>SUM(M294:M296)</f>
        <v>3319</v>
      </c>
      <c r="N293" s="31">
        <f>SUM(N294:N296)</f>
        <v>4355</v>
      </c>
      <c r="O293" s="31">
        <f>SUM(O294:O296)</f>
        <v>0</v>
      </c>
      <c r="P293" s="31">
        <f t="shared" ref="P293:P300" si="734">SUM(Q293:S293)</f>
        <v>31278</v>
      </c>
      <c r="Q293" s="31">
        <f>SUM(Q294:Q296)</f>
        <v>12399</v>
      </c>
      <c r="R293" s="31">
        <f>SUM(R294:R296)</f>
        <v>18879</v>
      </c>
      <c r="S293" s="31">
        <f>SUM(S294:S296)</f>
        <v>0</v>
      </c>
      <c r="T293" s="31">
        <f t="shared" si="638"/>
        <v>11552</v>
      </c>
      <c r="U293" s="31">
        <f>SUM(U294:U296)</f>
        <v>5031</v>
      </c>
      <c r="V293" s="31">
        <f>SUM(V294:V296)</f>
        <v>6521</v>
      </c>
      <c r="W293" s="31">
        <f>SUM(W294:W296)</f>
        <v>0</v>
      </c>
      <c r="X293" s="31">
        <f t="shared" ref="X293:X300" si="735">SUM(Y293:AA293)</f>
        <v>13623</v>
      </c>
      <c r="Y293" s="31">
        <f>SUM(Y294:Y296)</f>
        <v>5704</v>
      </c>
      <c r="Z293" s="31">
        <f>SUM(Z294:Z296)</f>
        <v>7919</v>
      </c>
      <c r="AA293" s="31">
        <f>SUM(AA294:AA296)</f>
        <v>0</v>
      </c>
      <c r="AB293" s="31">
        <f t="shared" ref="AB293:AB300" si="736">SUM(AC293:AE293)</f>
        <v>6670</v>
      </c>
      <c r="AC293" s="31">
        <f>SUM(AC294:AC296)</f>
        <v>2298</v>
      </c>
      <c r="AD293" s="31">
        <f>SUM(AD294:AD296)</f>
        <v>4372</v>
      </c>
      <c r="AE293" s="31">
        <f>SUM(AE294:AE296)</f>
        <v>0</v>
      </c>
      <c r="AF293" s="31">
        <f t="shared" ref="AF293:AF300" si="737">SUM(AG293:AI293)</f>
        <v>31845</v>
      </c>
      <c r="AG293" s="31">
        <f>SUM(AG294:AG296)</f>
        <v>13033</v>
      </c>
      <c r="AH293" s="31">
        <f>SUM(AH294:AH296)</f>
        <v>18812</v>
      </c>
      <c r="AI293" s="31">
        <f>SUM(AI294:AI296)</f>
        <v>0</v>
      </c>
      <c r="AJ293" s="31">
        <f t="shared" si="641"/>
        <v>6476</v>
      </c>
      <c r="AK293" s="31">
        <f>SUM(AK294:AK296)</f>
        <v>2257</v>
      </c>
      <c r="AL293" s="31">
        <f>SUM(AL294:AL296)</f>
        <v>4219</v>
      </c>
      <c r="AM293" s="31">
        <f>SUM(AM294:AM296)</f>
        <v>0</v>
      </c>
      <c r="AN293" s="31">
        <f t="shared" ref="AN293:AN300" si="738">SUM(AO293:AQ293)</f>
        <v>3701</v>
      </c>
      <c r="AO293" s="31">
        <f>SUM(AO294:AO296)</f>
        <v>1501</v>
      </c>
      <c r="AP293" s="31">
        <f>SUM(AP294:AP296)</f>
        <v>2200</v>
      </c>
      <c r="AQ293" s="31">
        <f>SUM(AQ294:AQ296)</f>
        <v>0</v>
      </c>
      <c r="AR293" s="31">
        <f t="shared" ref="AR293:AR300" si="739">SUM(AS293:AU293)</f>
        <v>4116</v>
      </c>
      <c r="AS293" s="31">
        <f>SUM(AS294:AS296)</f>
        <v>1759</v>
      </c>
      <c r="AT293" s="31">
        <f>SUM(AT294:AT296)</f>
        <v>2357</v>
      </c>
      <c r="AU293" s="31">
        <f>SUM(AU294:AU296)</f>
        <v>0</v>
      </c>
      <c r="AV293" s="31">
        <f t="shared" ref="AV293:AV300" si="740">SUM(AW293:AY293)</f>
        <v>14293</v>
      </c>
      <c r="AW293" s="31">
        <f>SUM(AW294:AW296)</f>
        <v>5517</v>
      </c>
      <c r="AX293" s="31">
        <f>SUM(AX294:AX296)</f>
        <v>8776</v>
      </c>
      <c r="AY293" s="31">
        <f>SUM(AY294:AY296)</f>
        <v>0</v>
      </c>
      <c r="AZ293" s="31">
        <f t="shared" si="644"/>
        <v>4284</v>
      </c>
      <c r="BA293" s="31">
        <f>SUM(BA294:BA296)</f>
        <v>2031</v>
      </c>
      <c r="BB293" s="31">
        <f>SUM(BB294:BB296)</f>
        <v>2253</v>
      </c>
      <c r="BC293" s="31">
        <f>SUM(BC294:BC296)</f>
        <v>0</v>
      </c>
      <c r="BD293" s="31">
        <f t="shared" ref="BD293:BD297" si="741">SUM(BE293:BG293)</f>
        <v>4272</v>
      </c>
      <c r="BE293" s="31">
        <f>SUM(BE294:BE296)</f>
        <v>1734</v>
      </c>
      <c r="BF293" s="31">
        <f>SUM(BF294:BF296)</f>
        <v>2538</v>
      </c>
      <c r="BG293" s="31">
        <f>SUM(BG294:BG296)</f>
        <v>0</v>
      </c>
      <c r="BH293" s="31">
        <f t="shared" ref="BH293:BH297" si="742">SUM(BI293:BK293)</f>
        <v>4369</v>
      </c>
      <c r="BI293" s="31">
        <f>SUM(BI294:BI296)</f>
        <v>2025</v>
      </c>
      <c r="BJ293" s="31">
        <f>SUM(BJ294:BJ296)</f>
        <v>2344</v>
      </c>
      <c r="BK293" s="31">
        <f>SUM(BK294:BK296)</f>
        <v>0</v>
      </c>
      <c r="BL293" s="31">
        <f t="shared" ref="BL293:BL355" si="743">SUM(BM293:BO293)</f>
        <v>12925</v>
      </c>
      <c r="BM293" s="31">
        <f>SUM(BM294:BM296)</f>
        <v>5790</v>
      </c>
      <c r="BN293" s="31">
        <f>SUM(BN294:BN296)</f>
        <v>7135</v>
      </c>
      <c r="BO293" s="31">
        <f>SUM(BO294:BO296)</f>
        <v>0</v>
      </c>
      <c r="BP293" s="31">
        <f t="shared" si="647"/>
        <v>90341</v>
      </c>
      <c r="BQ293" s="31">
        <f>SUM(BQ294:BQ296)</f>
        <v>36739</v>
      </c>
      <c r="BR293" s="31">
        <f>SUM(BR294:BR296)</f>
        <v>53602</v>
      </c>
      <c r="BS293" s="31">
        <f>SUM(BS294:BS296)</f>
        <v>0</v>
      </c>
    </row>
    <row r="294" spans="1:71" s="3" customFormat="1" ht="15" customHeight="1" x14ac:dyDescent="0.3">
      <c r="A294" s="35"/>
      <c r="B294" s="33"/>
      <c r="C294" s="37" t="s">
        <v>253</v>
      </c>
      <c r="D294" s="31">
        <f>SUM(E294:G294)</f>
        <v>8848</v>
      </c>
      <c r="E294" s="31">
        <v>3733</v>
      </c>
      <c r="F294" s="58">
        <v>5115</v>
      </c>
      <c r="G294" s="58">
        <v>0</v>
      </c>
      <c r="H294" s="31">
        <f>SUM(I294:K294)</f>
        <v>5147</v>
      </c>
      <c r="I294" s="31">
        <v>1978</v>
      </c>
      <c r="J294" s="58">
        <v>3169</v>
      </c>
      <c r="K294" s="58">
        <v>0</v>
      </c>
      <c r="L294" s="31">
        <f>SUM(M294:O294)</f>
        <v>3780</v>
      </c>
      <c r="M294" s="31">
        <v>1785</v>
      </c>
      <c r="N294" s="58">
        <v>1995</v>
      </c>
      <c r="O294" s="58">
        <v>0</v>
      </c>
      <c r="P294" s="31">
        <f>SUM(Q294:S294)</f>
        <v>17775</v>
      </c>
      <c r="Q294" s="31">
        <f t="shared" ref="Q294:S296" si="744">+E294+I294+M294</f>
        <v>7496</v>
      </c>
      <c r="R294" s="31">
        <f t="shared" si="744"/>
        <v>10279</v>
      </c>
      <c r="S294" s="31">
        <f t="shared" si="744"/>
        <v>0</v>
      </c>
      <c r="T294" s="31">
        <f>SUM(U294:W294)</f>
        <v>5723</v>
      </c>
      <c r="U294" s="31">
        <v>2638</v>
      </c>
      <c r="V294" s="58">
        <v>3085</v>
      </c>
      <c r="W294" s="58">
        <v>0</v>
      </c>
      <c r="X294" s="31">
        <f>SUM(Y294:AA294)</f>
        <v>9534</v>
      </c>
      <c r="Y294" s="31">
        <v>3870</v>
      </c>
      <c r="Z294" s="58">
        <v>5664</v>
      </c>
      <c r="AA294" s="58">
        <v>0</v>
      </c>
      <c r="AB294" s="31">
        <f>SUM(AC294:AE294)</f>
        <v>4562</v>
      </c>
      <c r="AC294" s="31">
        <v>1941</v>
      </c>
      <c r="AD294" s="58">
        <v>2621</v>
      </c>
      <c r="AE294" s="58">
        <v>0</v>
      </c>
      <c r="AF294" s="31">
        <f>SUM(AG294:AI294)</f>
        <v>19819</v>
      </c>
      <c r="AG294" s="31">
        <f t="shared" ref="AG294:AI296" si="745">+U294+Y294+AC294</f>
        <v>8449</v>
      </c>
      <c r="AH294" s="31">
        <f t="shared" si="745"/>
        <v>11370</v>
      </c>
      <c r="AI294" s="31">
        <f t="shared" si="745"/>
        <v>0</v>
      </c>
      <c r="AJ294" s="31">
        <f>SUM(AK294:AM294)</f>
        <v>2565</v>
      </c>
      <c r="AK294" s="31">
        <v>1479</v>
      </c>
      <c r="AL294" s="58">
        <v>1086</v>
      </c>
      <c r="AM294" s="58">
        <v>0</v>
      </c>
      <c r="AN294" s="31">
        <f>SUM(AO294:AQ294)</f>
        <v>268</v>
      </c>
      <c r="AO294" s="31">
        <v>169</v>
      </c>
      <c r="AP294" s="58">
        <v>99</v>
      </c>
      <c r="AQ294" s="58">
        <v>0</v>
      </c>
      <c r="AR294" s="31">
        <f>SUM(AS294:AU294)</f>
        <v>0</v>
      </c>
      <c r="AS294" s="31">
        <v>0</v>
      </c>
      <c r="AT294" s="58">
        <v>0</v>
      </c>
      <c r="AU294" s="58">
        <v>0</v>
      </c>
      <c r="AV294" s="31">
        <f>SUM(AW294:AY294)</f>
        <v>2833</v>
      </c>
      <c r="AW294" s="31">
        <f t="shared" ref="AW294:AY296" si="746">+AK294+AO294+AS294</f>
        <v>1648</v>
      </c>
      <c r="AX294" s="31">
        <f t="shared" si="746"/>
        <v>1185</v>
      </c>
      <c r="AY294" s="31">
        <f t="shared" si="746"/>
        <v>0</v>
      </c>
      <c r="AZ294" s="31">
        <f>SUM(BA294:BC294)</f>
        <v>0</v>
      </c>
      <c r="BA294" s="31">
        <v>0</v>
      </c>
      <c r="BB294" s="58">
        <v>0</v>
      </c>
      <c r="BC294" s="58">
        <v>0</v>
      </c>
      <c r="BD294" s="31">
        <f>SUM(BE294:BG294)</f>
        <v>0</v>
      </c>
      <c r="BE294" s="31">
        <v>0</v>
      </c>
      <c r="BF294" s="58">
        <v>0</v>
      </c>
      <c r="BG294" s="58">
        <v>0</v>
      </c>
      <c r="BH294" s="31">
        <f>SUM(BI294:BK294)</f>
        <v>0</v>
      </c>
      <c r="BI294" s="31">
        <v>0</v>
      </c>
      <c r="BJ294" s="58">
        <v>0</v>
      </c>
      <c r="BK294" s="58">
        <v>0</v>
      </c>
      <c r="BL294" s="31">
        <f>SUM(BM294:BO294)</f>
        <v>0</v>
      </c>
      <c r="BM294" s="31">
        <f t="shared" ref="BM294:BO296" si="747">+BA294+BE294+BI294</f>
        <v>0</v>
      </c>
      <c r="BN294" s="31">
        <f t="shared" si="747"/>
        <v>0</v>
      </c>
      <c r="BO294" s="31">
        <f t="shared" si="747"/>
        <v>0</v>
      </c>
      <c r="BP294" s="31">
        <f>SUM(BQ294:BS294)</f>
        <v>40427</v>
      </c>
      <c r="BQ294" s="31">
        <f t="shared" ref="BQ294:BS296" si="748">+Q294+AG294+AW294+BM294</f>
        <v>17593</v>
      </c>
      <c r="BR294" s="31">
        <f t="shared" si="748"/>
        <v>22834</v>
      </c>
      <c r="BS294" s="31">
        <f t="shared" si="748"/>
        <v>0</v>
      </c>
    </row>
    <row r="295" spans="1:71" s="3" customFormat="1" ht="15" customHeight="1" x14ac:dyDescent="0.3">
      <c r="A295" s="35"/>
      <c r="B295" s="33"/>
      <c r="C295" s="37" t="s">
        <v>254</v>
      </c>
      <c r="D295" s="31">
        <f>SUM(E295:G295)</f>
        <v>5523</v>
      </c>
      <c r="E295" s="31">
        <v>1943</v>
      </c>
      <c r="F295" s="58">
        <v>3580</v>
      </c>
      <c r="G295" s="58">
        <v>0</v>
      </c>
      <c r="H295" s="31">
        <f>SUM(I295:K295)</f>
        <v>4086</v>
      </c>
      <c r="I295" s="31">
        <v>1426</v>
      </c>
      <c r="J295" s="58">
        <v>2660</v>
      </c>
      <c r="K295" s="58">
        <v>0</v>
      </c>
      <c r="L295" s="31">
        <f>SUM(M295:O295)</f>
        <v>3894</v>
      </c>
      <c r="M295" s="31">
        <v>1534</v>
      </c>
      <c r="N295" s="58">
        <v>2360</v>
      </c>
      <c r="O295" s="58">
        <v>0</v>
      </c>
      <c r="P295" s="31">
        <f>SUM(Q295:S295)</f>
        <v>13503</v>
      </c>
      <c r="Q295" s="31">
        <f t="shared" si="744"/>
        <v>4903</v>
      </c>
      <c r="R295" s="31">
        <f t="shared" si="744"/>
        <v>8600</v>
      </c>
      <c r="S295" s="31">
        <f t="shared" si="744"/>
        <v>0</v>
      </c>
      <c r="T295" s="31">
        <f>SUM(U295:W295)</f>
        <v>5829</v>
      </c>
      <c r="U295" s="31">
        <v>2393</v>
      </c>
      <c r="V295" s="58">
        <v>3436</v>
      </c>
      <c r="W295" s="58">
        <v>0</v>
      </c>
      <c r="X295" s="31">
        <f>SUM(Y295:AA295)</f>
        <v>4089</v>
      </c>
      <c r="Y295" s="31">
        <v>1834</v>
      </c>
      <c r="Z295" s="58">
        <v>2255</v>
      </c>
      <c r="AA295" s="58">
        <v>0</v>
      </c>
      <c r="AB295" s="31">
        <f>SUM(AC295:AE295)</f>
        <v>2108</v>
      </c>
      <c r="AC295" s="31">
        <v>357</v>
      </c>
      <c r="AD295" s="58">
        <v>1751</v>
      </c>
      <c r="AE295" s="58">
        <v>0</v>
      </c>
      <c r="AF295" s="31">
        <f>SUM(AG295:AI295)</f>
        <v>12026</v>
      </c>
      <c r="AG295" s="31">
        <f t="shared" si="745"/>
        <v>4584</v>
      </c>
      <c r="AH295" s="31">
        <f t="shared" si="745"/>
        <v>7442</v>
      </c>
      <c r="AI295" s="31">
        <f t="shared" si="745"/>
        <v>0</v>
      </c>
      <c r="AJ295" s="31">
        <f>SUM(AK295:AM295)</f>
        <v>3911</v>
      </c>
      <c r="AK295" s="31">
        <v>778</v>
      </c>
      <c r="AL295" s="58">
        <v>3133</v>
      </c>
      <c r="AM295" s="58">
        <v>0</v>
      </c>
      <c r="AN295" s="31">
        <f>SUM(AO295:AQ295)</f>
        <v>3433</v>
      </c>
      <c r="AO295" s="31">
        <v>1332</v>
      </c>
      <c r="AP295" s="58">
        <v>2101</v>
      </c>
      <c r="AQ295" s="58">
        <v>0</v>
      </c>
      <c r="AR295" s="31">
        <f>SUM(AS295:AU295)</f>
        <v>4116</v>
      </c>
      <c r="AS295" s="31">
        <v>1759</v>
      </c>
      <c r="AT295" s="58">
        <v>2357</v>
      </c>
      <c r="AU295" s="58">
        <v>0</v>
      </c>
      <c r="AV295" s="31">
        <f>SUM(AW295:AY295)</f>
        <v>11460</v>
      </c>
      <c r="AW295" s="31">
        <f t="shared" si="746"/>
        <v>3869</v>
      </c>
      <c r="AX295" s="31">
        <f t="shared" si="746"/>
        <v>7591</v>
      </c>
      <c r="AY295" s="31">
        <f t="shared" si="746"/>
        <v>0</v>
      </c>
      <c r="AZ295" s="31">
        <f>SUM(BA295:BC295)</f>
        <v>4284</v>
      </c>
      <c r="BA295" s="31">
        <v>2031</v>
      </c>
      <c r="BB295" s="58">
        <v>2253</v>
      </c>
      <c r="BC295" s="58">
        <v>0</v>
      </c>
      <c r="BD295" s="31">
        <f>SUM(BE295:BG295)</f>
        <v>4272</v>
      </c>
      <c r="BE295" s="31">
        <v>1734</v>
      </c>
      <c r="BF295" s="58">
        <v>2538</v>
      </c>
      <c r="BG295" s="58">
        <v>0</v>
      </c>
      <c r="BH295" s="31">
        <f>SUM(BI295:BK295)</f>
        <v>4369</v>
      </c>
      <c r="BI295" s="31">
        <v>2025</v>
      </c>
      <c r="BJ295" s="58">
        <v>2344</v>
      </c>
      <c r="BK295" s="58">
        <v>0</v>
      </c>
      <c r="BL295" s="31">
        <f>SUM(BM295:BO295)</f>
        <v>12925</v>
      </c>
      <c r="BM295" s="31">
        <f t="shared" si="747"/>
        <v>5790</v>
      </c>
      <c r="BN295" s="31">
        <f t="shared" si="747"/>
        <v>7135</v>
      </c>
      <c r="BO295" s="31">
        <f t="shared" si="747"/>
        <v>0</v>
      </c>
      <c r="BP295" s="31">
        <f>SUM(BQ295:BS295)</f>
        <v>49914</v>
      </c>
      <c r="BQ295" s="31">
        <f t="shared" si="748"/>
        <v>19146</v>
      </c>
      <c r="BR295" s="31">
        <f t="shared" si="748"/>
        <v>30768</v>
      </c>
      <c r="BS295" s="31">
        <f t="shared" si="748"/>
        <v>0</v>
      </c>
    </row>
    <row r="296" spans="1:71" s="3" customFormat="1" ht="15" customHeight="1" x14ac:dyDescent="0.3">
      <c r="A296" s="35"/>
      <c r="B296" s="33"/>
      <c r="C296" s="37" t="s">
        <v>255</v>
      </c>
      <c r="D296" s="31">
        <f>SUM(E296:G296)</f>
        <v>0</v>
      </c>
      <c r="E296" s="31">
        <v>0</v>
      </c>
      <c r="F296" s="58">
        <v>0</v>
      </c>
      <c r="G296" s="58">
        <v>0</v>
      </c>
      <c r="H296" s="31">
        <f>SUM(I296:K296)</f>
        <v>0</v>
      </c>
      <c r="I296" s="31">
        <v>0</v>
      </c>
      <c r="J296" s="58">
        <v>0</v>
      </c>
      <c r="K296" s="58">
        <v>0</v>
      </c>
      <c r="L296" s="31">
        <f>SUM(M296:O296)</f>
        <v>0</v>
      </c>
      <c r="M296" s="31">
        <v>0</v>
      </c>
      <c r="N296" s="58">
        <v>0</v>
      </c>
      <c r="O296" s="58">
        <v>0</v>
      </c>
      <c r="P296" s="31">
        <f>SUM(Q296:S296)</f>
        <v>0</v>
      </c>
      <c r="Q296" s="31">
        <f t="shared" si="744"/>
        <v>0</v>
      </c>
      <c r="R296" s="31">
        <f t="shared" si="744"/>
        <v>0</v>
      </c>
      <c r="S296" s="31">
        <f t="shared" si="744"/>
        <v>0</v>
      </c>
      <c r="T296" s="31">
        <f>SUM(U296:W296)</f>
        <v>0</v>
      </c>
      <c r="U296" s="31">
        <v>0</v>
      </c>
      <c r="V296" s="58">
        <v>0</v>
      </c>
      <c r="W296" s="58">
        <v>0</v>
      </c>
      <c r="X296" s="31">
        <f>SUM(Y296:AA296)</f>
        <v>0</v>
      </c>
      <c r="Y296" s="31">
        <v>0</v>
      </c>
      <c r="Z296" s="58">
        <v>0</v>
      </c>
      <c r="AA296" s="58">
        <v>0</v>
      </c>
      <c r="AB296" s="31">
        <f>SUM(AC296:AE296)</f>
        <v>0</v>
      </c>
      <c r="AC296" s="31">
        <v>0</v>
      </c>
      <c r="AD296" s="58">
        <v>0</v>
      </c>
      <c r="AE296" s="58">
        <v>0</v>
      </c>
      <c r="AF296" s="31">
        <f>SUM(AG296:AI296)</f>
        <v>0</v>
      </c>
      <c r="AG296" s="31">
        <f t="shared" si="745"/>
        <v>0</v>
      </c>
      <c r="AH296" s="31">
        <f t="shared" si="745"/>
        <v>0</v>
      </c>
      <c r="AI296" s="31">
        <f t="shared" si="745"/>
        <v>0</v>
      </c>
      <c r="AJ296" s="31">
        <f>SUM(AK296:AM296)</f>
        <v>0</v>
      </c>
      <c r="AK296" s="31">
        <v>0</v>
      </c>
      <c r="AL296" s="58">
        <v>0</v>
      </c>
      <c r="AM296" s="58">
        <v>0</v>
      </c>
      <c r="AN296" s="31">
        <f>SUM(AO296:AQ296)</f>
        <v>0</v>
      </c>
      <c r="AO296" s="31">
        <v>0</v>
      </c>
      <c r="AP296" s="58">
        <v>0</v>
      </c>
      <c r="AQ296" s="58">
        <v>0</v>
      </c>
      <c r="AR296" s="31">
        <f>SUM(AS296:AU296)</f>
        <v>0</v>
      </c>
      <c r="AS296" s="31">
        <v>0</v>
      </c>
      <c r="AT296" s="58">
        <v>0</v>
      </c>
      <c r="AU296" s="58">
        <v>0</v>
      </c>
      <c r="AV296" s="31">
        <f>SUM(AW296:AY296)</f>
        <v>0</v>
      </c>
      <c r="AW296" s="31">
        <f t="shared" si="746"/>
        <v>0</v>
      </c>
      <c r="AX296" s="31">
        <f t="shared" si="746"/>
        <v>0</v>
      </c>
      <c r="AY296" s="31">
        <f t="shared" si="746"/>
        <v>0</v>
      </c>
      <c r="AZ296" s="31">
        <f>SUM(BA296:BC296)</f>
        <v>0</v>
      </c>
      <c r="BA296" s="31">
        <v>0</v>
      </c>
      <c r="BB296" s="58">
        <v>0</v>
      </c>
      <c r="BC296" s="58">
        <v>0</v>
      </c>
      <c r="BD296" s="31">
        <f>SUM(BE296:BG296)</f>
        <v>0</v>
      </c>
      <c r="BE296" s="31">
        <v>0</v>
      </c>
      <c r="BF296" s="58">
        <v>0</v>
      </c>
      <c r="BG296" s="58">
        <v>0</v>
      </c>
      <c r="BH296" s="31">
        <f>SUM(BI296:BK296)</f>
        <v>0</v>
      </c>
      <c r="BI296" s="31">
        <v>0</v>
      </c>
      <c r="BJ296" s="58">
        <v>0</v>
      </c>
      <c r="BK296" s="58">
        <v>0</v>
      </c>
      <c r="BL296" s="31">
        <f>SUM(BM296:BO296)</f>
        <v>0</v>
      </c>
      <c r="BM296" s="31">
        <f t="shared" si="747"/>
        <v>0</v>
      </c>
      <c r="BN296" s="31">
        <f t="shared" si="747"/>
        <v>0</v>
      </c>
      <c r="BO296" s="31">
        <f t="shared" si="747"/>
        <v>0</v>
      </c>
      <c r="BP296" s="31">
        <f>SUM(BQ296:BS296)</f>
        <v>0</v>
      </c>
      <c r="BQ296" s="31">
        <f t="shared" si="748"/>
        <v>0</v>
      </c>
      <c r="BR296" s="31">
        <f t="shared" si="748"/>
        <v>0</v>
      </c>
      <c r="BS296" s="31">
        <f t="shared" si="748"/>
        <v>0</v>
      </c>
    </row>
    <row r="297" spans="1:71" s="3" customFormat="1" ht="15" customHeight="1" x14ac:dyDescent="0.3">
      <c r="A297" s="35"/>
      <c r="B297" s="33"/>
      <c r="C297" s="34" t="s">
        <v>256</v>
      </c>
      <c r="D297" s="31">
        <f t="shared" si="618"/>
        <v>142573</v>
      </c>
      <c r="E297" s="31">
        <f>SUM(E298:E299)</f>
        <v>67871</v>
      </c>
      <c r="F297" s="31">
        <f>SUM(F298:F299)</f>
        <v>74702</v>
      </c>
      <c r="G297" s="31">
        <f>SUM(G298:G299)</f>
        <v>0</v>
      </c>
      <c r="H297" s="31">
        <f t="shared" si="635"/>
        <v>107344</v>
      </c>
      <c r="I297" s="31">
        <f>SUM(I298:I299)</f>
        <v>53054</v>
      </c>
      <c r="J297" s="31">
        <f>SUM(J298:J299)</f>
        <v>54290</v>
      </c>
      <c r="K297" s="31">
        <f>SUM(K298:K299)</f>
        <v>0</v>
      </c>
      <c r="L297" s="31">
        <f t="shared" si="636"/>
        <v>104318</v>
      </c>
      <c r="M297" s="31">
        <f>SUM(M298:M299)</f>
        <v>51498</v>
      </c>
      <c r="N297" s="31">
        <f>SUM(N298:N299)</f>
        <v>52820</v>
      </c>
      <c r="O297" s="31">
        <f>SUM(O298:O299)</f>
        <v>0</v>
      </c>
      <c r="P297" s="31">
        <f t="shared" si="734"/>
        <v>354235</v>
      </c>
      <c r="Q297" s="31">
        <f>SUM(Q298:Q299)</f>
        <v>172423</v>
      </c>
      <c r="R297" s="31">
        <f>SUM(R298:R299)</f>
        <v>181812</v>
      </c>
      <c r="S297" s="31">
        <f>SUM(S298:S299)</f>
        <v>0</v>
      </c>
      <c r="T297" s="31">
        <f t="shared" si="638"/>
        <v>157284</v>
      </c>
      <c r="U297" s="31">
        <f>SUM(U298:U299)</f>
        <v>81328</v>
      </c>
      <c r="V297" s="31">
        <f>SUM(V298:V299)</f>
        <v>75956</v>
      </c>
      <c r="W297" s="31">
        <f>SUM(W298:W299)</f>
        <v>0</v>
      </c>
      <c r="X297" s="31">
        <f t="shared" si="735"/>
        <v>243868</v>
      </c>
      <c r="Y297" s="31">
        <f>SUM(Y298:Y299)</f>
        <v>122749</v>
      </c>
      <c r="Z297" s="31">
        <f>SUM(Z298:Z299)</f>
        <v>121119</v>
      </c>
      <c r="AA297" s="31">
        <f>SUM(AA298:AA299)</f>
        <v>0</v>
      </c>
      <c r="AB297" s="31">
        <f t="shared" si="736"/>
        <v>132304</v>
      </c>
      <c r="AC297" s="31">
        <f>SUM(AC298:AC299)</f>
        <v>67520</v>
      </c>
      <c r="AD297" s="31">
        <f>SUM(AD298:AD299)</f>
        <v>64784</v>
      </c>
      <c r="AE297" s="31">
        <f>SUM(AE298:AE299)</f>
        <v>0</v>
      </c>
      <c r="AF297" s="31">
        <f t="shared" si="737"/>
        <v>533456</v>
      </c>
      <c r="AG297" s="31">
        <f>SUM(AG298:AG299)</f>
        <v>271597</v>
      </c>
      <c r="AH297" s="31">
        <f>SUM(AH298:AH299)</f>
        <v>261859</v>
      </c>
      <c r="AI297" s="31">
        <f>SUM(AI298:AI299)</f>
        <v>0</v>
      </c>
      <c r="AJ297" s="31">
        <f t="shared" si="641"/>
        <v>116040</v>
      </c>
      <c r="AK297" s="31">
        <f>SUM(AK298:AK299)</f>
        <v>59301</v>
      </c>
      <c r="AL297" s="31">
        <f>SUM(AL298:AL299)</f>
        <v>56739</v>
      </c>
      <c r="AM297" s="31">
        <f>SUM(AM298:AM299)</f>
        <v>0</v>
      </c>
      <c r="AN297" s="31">
        <f t="shared" si="738"/>
        <v>124704</v>
      </c>
      <c r="AO297" s="31">
        <f>SUM(AO298:AO299)</f>
        <v>64934</v>
      </c>
      <c r="AP297" s="31">
        <f>SUM(AP298:AP299)</f>
        <v>59770</v>
      </c>
      <c r="AQ297" s="31">
        <f>SUM(AQ298:AQ299)</f>
        <v>0</v>
      </c>
      <c r="AR297" s="31">
        <f t="shared" si="739"/>
        <v>132462</v>
      </c>
      <c r="AS297" s="31">
        <f>SUM(AS298:AS299)</f>
        <v>68080</v>
      </c>
      <c r="AT297" s="31">
        <f>SUM(AT298:AT299)</f>
        <v>64382</v>
      </c>
      <c r="AU297" s="31">
        <f>SUM(AU298:AU299)</f>
        <v>0</v>
      </c>
      <c r="AV297" s="31">
        <f t="shared" si="740"/>
        <v>373206</v>
      </c>
      <c r="AW297" s="31">
        <f>SUM(AW298:AW299)</f>
        <v>192315</v>
      </c>
      <c r="AX297" s="31">
        <f>SUM(AX298:AX299)</f>
        <v>180891</v>
      </c>
      <c r="AY297" s="31">
        <f>SUM(AY298:AY299)</f>
        <v>0</v>
      </c>
      <c r="AZ297" s="31">
        <f t="shared" si="644"/>
        <v>126342</v>
      </c>
      <c r="BA297" s="31">
        <f>SUM(BA298:BA299)</f>
        <v>69139</v>
      </c>
      <c r="BB297" s="31">
        <f>SUM(BB298:BB299)</f>
        <v>57203</v>
      </c>
      <c r="BC297" s="31">
        <f>SUM(BC298:BC299)</f>
        <v>0</v>
      </c>
      <c r="BD297" s="31">
        <f t="shared" si="741"/>
        <v>122848</v>
      </c>
      <c r="BE297" s="31">
        <f>SUM(BE298:BE299)</f>
        <v>62669</v>
      </c>
      <c r="BF297" s="31">
        <f>SUM(BF298:BF299)</f>
        <v>60179</v>
      </c>
      <c r="BG297" s="31">
        <f>SUM(BG298:BG299)</f>
        <v>0</v>
      </c>
      <c r="BH297" s="31">
        <f t="shared" si="742"/>
        <v>144332</v>
      </c>
      <c r="BI297" s="31">
        <f>SUM(BI298:BI299)</f>
        <v>77968</v>
      </c>
      <c r="BJ297" s="31">
        <f>SUM(BJ298:BJ299)</f>
        <v>66364</v>
      </c>
      <c r="BK297" s="31">
        <f>SUM(BK298:BK299)</f>
        <v>0</v>
      </c>
      <c r="BL297" s="31">
        <f t="shared" si="743"/>
        <v>393522</v>
      </c>
      <c r="BM297" s="31">
        <f>SUM(BM298:BM299)</f>
        <v>209776</v>
      </c>
      <c r="BN297" s="31">
        <f>SUM(BN298:BN299)</f>
        <v>183746</v>
      </c>
      <c r="BO297" s="31">
        <f>SUM(BO298:BO299)</f>
        <v>0</v>
      </c>
      <c r="BP297" s="31">
        <f t="shared" si="647"/>
        <v>1654419</v>
      </c>
      <c r="BQ297" s="31">
        <f>SUM(BQ298:BQ299)</f>
        <v>846111</v>
      </c>
      <c r="BR297" s="31">
        <f>SUM(BR298:BR299)</f>
        <v>808308</v>
      </c>
      <c r="BS297" s="31">
        <f>SUM(BS298:BS299)</f>
        <v>0</v>
      </c>
    </row>
    <row r="298" spans="1:71" s="3" customFormat="1" ht="15" customHeight="1" x14ac:dyDescent="0.3">
      <c r="A298" s="35"/>
      <c r="B298" s="33"/>
      <c r="C298" s="37" t="s">
        <v>257</v>
      </c>
      <c r="D298" s="31">
        <f>SUM(E298:G298)</f>
        <v>80842</v>
      </c>
      <c r="E298" s="31">
        <v>38658</v>
      </c>
      <c r="F298" s="58">
        <v>42184</v>
      </c>
      <c r="G298" s="58">
        <v>0</v>
      </c>
      <c r="H298" s="31">
        <f>SUM(I298:K298)</f>
        <v>65680</v>
      </c>
      <c r="I298" s="31">
        <v>32837</v>
      </c>
      <c r="J298" s="58">
        <v>32843</v>
      </c>
      <c r="K298" s="58">
        <v>0</v>
      </c>
      <c r="L298" s="31">
        <f>SUM(M298:O298)</f>
        <v>57991</v>
      </c>
      <c r="M298" s="31">
        <v>29136</v>
      </c>
      <c r="N298" s="58">
        <v>28855</v>
      </c>
      <c r="O298" s="58">
        <v>0</v>
      </c>
      <c r="P298" s="31">
        <f>SUM(Q298:S298)</f>
        <v>204513</v>
      </c>
      <c r="Q298" s="31">
        <f t="shared" ref="Q298:S299" si="749">+E298+I298+M298</f>
        <v>100631</v>
      </c>
      <c r="R298" s="31">
        <f t="shared" si="749"/>
        <v>103882</v>
      </c>
      <c r="S298" s="31">
        <f t="shared" si="749"/>
        <v>0</v>
      </c>
      <c r="T298" s="31">
        <f>SUM(U298:W298)</f>
        <v>93827</v>
      </c>
      <c r="U298" s="31">
        <v>48927</v>
      </c>
      <c r="V298" s="58">
        <v>44900</v>
      </c>
      <c r="W298" s="58">
        <v>0</v>
      </c>
      <c r="X298" s="31">
        <f>SUM(Y298:AA298)</f>
        <v>139072</v>
      </c>
      <c r="Y298" s="31">
        <v>70869</v>
      </c>
      <c r="Z298" s="58">
        <v>68203</v>
      </c>
      <c r="AA298" s="58">
        <v>0</v>
      </c>
      <c r="AB298" s="31">
        <f>SUM(AC298:AE298)</f>
        <v>73836</v>
      </c>
      <c r="AC298" s="31">
        <v>37898</v>
      </c>
      <c r="AD298" s="58">
        <v>35938</v>
      </c>
      <c r="AE298" s="58">
        <v>0</v>
      </c>
      <c r="AF298" s="31">
        <f>SUM(AG298:AI298)</f>
        <v>306735</v>
      </c>
      <c r="AG298" s="31">
        <f t="shared" ref="AG298:AI299" si="750">+U298+Y298+AC298</f>
        <v>157694</v>
      </c>
      <c r="AH298" s="31">
        <f t="shared" si="750"/>
        <v>149041</v>
      </c>
      <c r="AI298" s="31">
        <f t="shared" si="750"/>
        <v>0</v>
      </c>
      <c r="AJ298" s="31">
        <f>SUM(AK298:AM298)</f>
        <v>57534</v>
      </c>
      <c r="AK298" s="31">
        <v>31089</v>
      </c>
      <c r="AL298" s="58">
        <v>26445</v>
      </c>
      <c r="AM298" s="58">
        <v>0</v>
      </c>
      <c r="AN298" s="31">
        <f>SUM(AO298:AQ298)</f>
        <v>43696</v>
      </c>
      <c r="AO298" s="31">
        <v>24300</v>
      </c>
      <c r="AP298" s="58">
        <v>19396</v>
      </c>
      <c r="AQ298" s="58">
        <v>0</v>
      </c>
      <c r="AR298" s="31">
        <f>SUM(AS298:AU298)</f>
        <v>62196</v>
      </c>
      <c r="AS298" s="31">
        <v>32926</v>
      </c>
      <c r="AT298" s="58">
        <v>29270</v>
      </c>
      <c r="AU298" s="58">
        <v>0</v>
      </c>
      <c r="AV298" s="31">
        <f>SUM(AW298:AY298)</f>
        <v>163426</v>
      </c>
      <c r="AW298" s="31">
        <f t="shared" ref="AW298:AY299" si="751">+AK298+AO298+AS298</f>
        <v>88315</v>
      </c>
      <c r="AX298" s="31">
        <f t="shared" si="751"/>
        <v>75111</v>
      </c>
      <c r="AY298" s="31">
        <f t="shared" si="751"/>
        <v>0</v>
      </c>
      <c r="AZ298" s="31">
        <f>SUM(BA298:BC298)</f>
        <v>67005</v>
      </c>
      <c r="BA298" s="31">
        <v>37654</v>
      </c>
      <c r="BB298" s="58">
        <v>29351</v>
      </c>
      <c r="BC298" s="58">
        <v>0</v>
      </c>
      <c r="BD298" s="31">
        <f>SUM(BE298:BG298)</f>
        <v>65235</v>
      </c>
      <c r="BE298" s="31">
        <v>33896</v>
      </c>
      <c r="BF298" s="58">
        <v>31339</v>
      </c>
      <c r="BG298" s="58">
        <v>0</v>
      </c>
      <c r="BH298" s="31">
        <f>SUM(BI298:BK298)</f>
        <v>76393</v>
      </c>
      <c r="BI298" s="31">
        <v>41631</v>
      </c>
      <c r="BJ298" s="58">
        <v>34762</v>
      </c>
      <c r="BK298" s="58">
        <v>0</v>
      </c>
      <c r="BL298" s="31">
        <f>SUM(BM298:BO298)</f>
        <v>208633</v>
      </c>
      <c r="BM298" s="31">
        <f t="shared" ref="BM298:BO299" si="752">+BA298+BE298+BI298</f>
        <v>113181</v>
      </c>
      <c r="BN298" s="31">
        <f t="shared" si="752"/>
        <v>95452</v>
      </c>
      <c r="BO298" s="31">
        <f t="shared" si="752"/>
        <v>0</v>
      </c>
      <c r="BP298" s="31">
        <f>SUM(BQ298:BS298)</f>
        <v>883307</v>
      </c>
      <c r="BQ298" s="31">
        <f t="shared" ref="BQ298:BS299" si="753">+Q298+AG298+AW298+BM298</f>
        <v>459821</v>
      </c>
      <c r="BR298" s="31">
        <f t="shared" si="753"/>
        <v>423486</v>
      </c>
      <c r="BS298" s="31">
        <f t="shared" si="753"/>
        <v>0</v>
      </c>
    </row>
    <row r="299" spans="1:71" s="3" customFormat="1" ht="15" customHeight="1" x14ac:dyDescent="0.3">
      <c r="A299" s="35"/>
      <c r="B299" s="33"/>
      <c r="C299" s="37" t="s">
        <v>258</v>
      </c>
      <c r="D299" s="31">
        <f>SUM(E299:G299)</f>
        <v>61731</v>
      </c>
      <c r="E299" s="31">
        <v>29213</v>
      </c>
      <c r="F299" s="58">
        <v>32518</v>
      </c>
      <c r="G299" s="58">
        <v>0</v>
      </c>
      <c r="H299" s="31">
        <f>SUM(I299:K299)</f>
        <v>41664</v>
      </c>
      <c r="I299" s="31">
        <v>20217</v>
      </c>
      <c r="J299" s="58">
        <v>21447</v>
      </c>
      <c r="K299" s="58">
        <v>0</v>
      </c>
      <c r="L299" s="31">
        <f>SUM(M299:O299)</f>
        <v>46327</v>
      </c>
      <c r="M299" s="31">
        <v>22362</v>
      </c>
      <c r="N299" s="58">
        <v>23965</v>
      </c>
      <c r="O299" s="58">
        <v>0</v>
      </c>
      <c r="P299" s="31">
        <f>SUM(Q299:S299)</f>
        <v>149722</v>
      </c>
      <c r="Q299" s="31">
        <f t="shared" si="749"/>
        <v>71792</v>
      </c>
      <c r="R299" s="31">
        <f t="shared" si="749"/>
        <v>77930</v>
      </c>
      <c r="S299" s="31">
        <f t="shared" si="749"/>
        <v>0</v>
      </c>
      <c r="T299" s="31">
        <f>SUM(U299:W299)</f>
        <v>63457</v>
      </c>
      <c r="U299" s="31">
        <v>32401</v>
      </c>
      <c r="V299" s="58">
        <v>31056</v>
      </c>
      <c r="W299" s="58">
        <v>0</v>
      </c>
      <c r="X299" s="31">
        <f>SUM(Y299:AA299)</f>
        <v>104796</v>
      </c>
      <c r="Y299" s="31">
        <v>51880</v>
      </c>
      <c r="Z299" s="58">
        <v>52916</v>
      </c>
      <c r="AA299" s="58">
        <v>0</v>
      </c>
      <c r="AB299" s="31">
        <f>SUM(AC299:AE299)</f>
        <v>58468</v>
      </c>
      <c r="AC299" s="31">
        <v>29622</v>
      </c>
      <c r="AD299" s="58">
        <v>28846</v>
      </c>
      <c r="AE299" s="58">
        <v>0</v>
      </c>
      <c r="AF299" s="31">
        <f>SUM(AG299:AI299)</f>
        <v>226721</v>
      </c>
      <c r="AG299" s="31">
        <f t="shared" si="750"/>
        <v>113903</v>
      </c>
      <c r="AH299" s="31">
        <f t="shared" si="750"/>
        <v>112818</v>
      </c>
      <c r="AI299" s="31">
        <f t="shared" si="750"/>
        <v>0</v>
      </c>
      <c r="AJ299" s="31">
        <f>SUM(AK299:AM299)</f>
        <v>58506</v>
      </c>
      <c r="AK299" s="31">
        <v>28212</v>
      </c>
      <c r="AL299" s="58">
        <v>30294</v>
      </c>
      <c r="AM299" s="58">
        <v>0</v>
      </c>
      <c r="AN299" s="31">
        <f>SUM(AO299:AQ299)</f>
        <v>81008</v>
      </c>
      <c r="AO299" s="31">
        <v>40634</v>
      </c>
      <c r="AP299" s="58">
        <v>40374</v>
      </c>
      <c r="AQ299" s="58">
        <v>0</v>
      </c>
      <c r="AR299" s="31">
        <f>SUM(AS299:AU299)</f>
        <v>70266</v>
      </c>
      <c r="AS299" s="31">
        <v>35154</v>
      </c>
      <c r="AT299" s="58">
        <v>35112</v>
      </c>
      <c r="AU299" s="58">
        <v>0</v>
      </c>
      <c r="AV299" s="31">
        <f>SUM(AW299:AY299)</f>
        <v>209780</v>
      </c>
      <c r="AW299" s="31">
        <f t="shared" si="751"/>
        <v>104000</v>
      </c>
      <c r="AX299" s="31">
        <f t="shared" si="751"/>
        <v>105780</v>
      </c>
      <c r="AY299" s="31">
        <f t="shared" si="751"/>
        <v>0</v>
      </c>
      <c r="AZ299" s="31">
        <f>SUM(BA299:BC299)</f>
        <v>59337</v>
      </c>
      <c r="BA299" s="31">
        <v>31485</v>
      </c>
      <c r="BB299" s="58">
        <v>27852</v>
      </c>
      <c r="BC299" s="58">
        <v>0</v>
      </c>
      <c r="BD299" s="31">
        <f>SUM(BE299:BG299)</f>
        <v>57613</v>
      </c>
      <c r="BE299" s="31">
        <v>28773</v>
      </c>
      <c r="BF299" s="58">
        <v>28840</v>
      </c>
      <c r="BG299" s="58">
        <v>0</v>
      </c>
      <c r="BH299" s="31">
        <f>SUM(BI299:BK299)</f>
        <v>67939</v>
      </c>
      <c r="BI299" s="31">
        <v>36337</v>
      </c>
      <c r="BJ299" s="58">
        <v>31602</v>
      </c>
      <c r="BK299" s="58">
        <v>0</v>
      </c>
      <c r="BL299" s="31">
        <f>SUM(BM299:BO299)</f>
        <v>184889</v>
      </c>
      <c r="BM299" s="31">
        <f t="shared" si="752"/>
        <v>96595</v>
      </c>
      <c r="BN299" s="31">
        <f t="shared" si="752"/>
        <v>88294</v>
      </c>
      <c r="BO299" s="31">
        <f t="shared" si="752"/>
        <v>0</v>
      </c>
      <c r="BP299" s="31">
        <f>SUM(BQ299:BS299)</f>
        <v>771112</v>
      </c>
      <c r="BQ299" s="31">
        <f t="shared" si="753"/>
        <v>386290</v>
      </c>
      <c r="BR299" s="31">
        <f t="shared" si="753"/>
        <v>384822</v>
      </c>
      <c r="BS299" s="31">
        <f t="shared" si="753"/>
        <v>0</v>
      </c>
    </row>
    <row r="300" spans="1:71" s="3" customFormat="1" ht="15" customHeight="1" x14ac:dyDescent="0.3">
      <c r="A300" s="35"/>
      <c r="B300" s="33"/>
      <c r="C300" s="34" t="s">
        <v>259</v>
      </c>
      <c r="D300" s="31">
        <f t="shared" si="618"/>
        <v>31566</v>
      </c>
      <c r="E300" s="31">
        <f>SUM(E301:E302)</f>
        <v>16833</v>
      </c>
      <c r="F300" s="31">
        <f>SUM(F301:F302)</f>
        <v>14733</v>
      </c>
      <c r="G300" s="31">
        <f>SUM(G301:G302)</f>
        <v>0</v>
      </c>
      <c r="H300" s="31">
        <f t="shared" si="635"/>
        <v>21957</v>
      </c>
      <c r="I300" s="31">
        <f>SUM(I301:I302)</f>
        <v>11352</v>
      </c>
      <c r="J300" s="31">
        <f>SUM(J301:J302)</f>
        <v>10605</v>
      </c>
      <c r="K300" s="31">
        <f>SUM(K301:K302)</f>
        <v>0</v>
      </c>
      <c r="L300" s="31">
        <f t="shared" si="636"/>
        <v>22565</v>
      </c>
      <c r="M300" s="31">
        <f>SUM(M301:M302)</f>
        <v>12583</v>
      </c>
      <c r="N300" s="31">
        <f>SUM(N301:N302)</f>
        <v>9982</v>
      </c>
      <c r="O300" s="31">
        <f>SUM(O301:O302)</f>
        <v>0</v>
      </c>
      <c r="P300" s="31">
        <f t="shared" si="734"/>
        <v>76088</v>
      </c>
      <c r="Q300" s="31">
        <f>SUM(Q301:Q302)</f>
        <v>40768</v>
      </c>
      <c r="R300" s="31">
        <f>SUM(R301:R302)</f>
        <v>35320</v>
      </c>
      <c r="S300" s="31">
        <f>SUM(S301:S302)</f>
        <v>0</v>
      </c>
      <c r="T300" s="31">
        <f t="shared" si="638"/>
        <v>44481</v>
      </c>
      <c r="U300" s="31">
        <f>SUM(U301:U302)</f>
        <v>24389</v>
      </c>
      <c r="V300" s="31">
        <f>SUM(V301:V302)</f>
        <v>20092</v>
      </c>
      <c r="W300" s="31">
        <f>SUM(W301:W302)</f>
        <v>0</v>
      </c>
      <c r="X300" s="31">
        <f t="shared" si="735"/>
        <v>68811</v>
      </c>
      <c r="Y300" s="31">
        <f>SUM(Y301:Y302)</f>
        <v>35016</v>
      </c>
      <c r="Z300" s="31">
        <f>SUM(Z301:Z302)</f>
        <v>33795</v>
      </c>
      <c r="AA300" s="31">
        <f>SUM(AA301:AA302)</f>
        <v>0</v>
      </c>
      <c r="AB300" s="31">
        <f t="shared" si="736"/>
        <v>32194</v>
      </c>
      <c r="AC300" s="31">
        <f>SUM(AC301:AC302)</f>
        <v>15723</v>
      </c>
      <c r="AD300" s="31">
        <f>SUM(AD301:AD302)</f>
        <v>16471</v>
      </c>
      <c r="AE300" s="31">
        <f>SUM(AE301:AE302)</f>
        <v>0</v>
      </c>
      <c r="AF300" s="31">
        <f t="shared" si="737"/>
        <v>145486</v>
      </c>
      <c r="AG300" s="31">
        <f>SUM(AG301:AG302)</f>
        <v>75128</v>
      </c>
      <c r="AH300" s="31">
        <f>SUM(AH301:AH302)</f>
        <v>70358</v>
      </c>
      <c r="AI300" s="31">
        <f>SUM(AI301:AI302)</f>
        <v>0</v>
      </c>
      <c r="AJ300" s="31">
        <f t="shared" si="641"/>
        <v>23518</v>
      </c>
      <c r="AK300" s="31">
        <f>SUM(AK301:AK302)</f>
        <v>12520</v>
      </c>
      <c r="AL300" s="31">
        <f>SUM(AL301:AL302)</f>
        <v>10998</v>
      </c>
      <c r="AM300" s="31">
        <f>SUM(AM301:AM302)</f>
        <v>0</v>
      </c>
      <c r="AN300" s="31">
        <f t="shared" si="738"/>
        <v>18657</v>
      </c>
      <c r="AO300" s="31">
        <f>SUM(AO301:AO302)</f>
        <v>9825</v>
      </c>
      <c r="AP300" s="31">
        <f>SUM(AP301:AP302)</f>
        <v>8832</v>
      </c>
      <c r="AQ300" s="31">
        <f>SUM(AQ301:AQ302)</f>
        <v>0</v>
      </c>
      <c r="AR300" s="31">
        <f t="shared" si="739"/>
        <v>12962</v>
      </c>
      <c r="AS300" s="31">
        <f>SUM(AS301:AS302)</f>
        <v>6488</v>
      </c>
      <c r="AT300" s="31">
        <f>SUM(AT301:AT302)</f>
        <v>6474</v>
      </c>
      <c r="AU300" s="31">
        <f>SUM(AU301:AU302)</f>
        <v>0</v>
      </c>
      <c r="AV300" s="31">
        <f t="shared" si="740"/>
        <v>55137</v>
      </c>
      <c r="AW300" s="31">
        <f>SUM(AW301:AW302)</f>
        <v>28833</v>
      </c>
      <c r="AX300" s="31">
        <f>SUM(AX301:AX302)</f>
        <v>26304</v>
      </c>
      <c r="AY300" s="31">
        <f>SUM(AY301:AY302)</f>
        <v>0</v>
      </c>
      <c r="AZ300" s="31">
        <f t="shared" si="644"/>
        <v>17709</v>
      </c>
      <c r="BA300" s="31">
        <f>SUM(BA301:BA302)</f>
        <v>9325</v>
      </c>
      <c r="BB300" s="31">
        <f>SUM(BB301:BB302)</f>
        <v>8384</v>
      </c>
      <c r="BC300" s="31">
        <f>SUM(BC301:BC302)</f>
        <v>0</v>
      </c>
      <c r="BD300" s="31">
        <f t="shared" ref="BD300" si="754">SUM(BE300:BG300)</f>
        <v>17431</v>
      </c>
      <c r="BE300" s="31">
        <f>SUM(BE301:BE302)</f>
        <v>8399</v>
      </c>
      <c r="BF300" s="31">
        <f>SUM(BF301:BF302)</f>
        <v>9032</v>
      </c>
      <c r="BG300" s="31">
        <f>SUM(BG301:BG302)</f>
        <v>0</v>
      </c>
      <c r="BH300" s="31">
        <f t="shared" ref="BH300" si="755">SUM(BI300:BK300)</f>
        <v>29399</v>
      </c>
      <c r="BI300" s="31">
        <f>SUM(BI301:BI302)</f>
        <v>14995</v>
      </c>
      <c r="BJ300" s="31">
        <f>SUM(BJ301:BJ302)</f>
        <v>14404</v>
      </c>
      <c r="BK300" s="31">
        <f>SUM(BK301:BK302)</f>
        <v>0</v>
      </c>
      <c r="BL300" s="31">
        <f t="shared" ref="BL300" si="756">SUM(BM300:BO300)</f>
        <v>64539</v>
      </c>
      <c r="BM300" s="31">
        <f>SUM(BM301:BM302)</f>
        <v>32719</v>
      </c>
      <c r="BN300" s="31">
        <f>SUM(BN301:BN302)</f>
        <v>31820</v>
      </c>
      <c r="BO300" s="31">
        <f>SUM(BO301:BO302)</f>
        <v>0</v>
      </c>
      <c r="BP300" s="31">
        <f t="shared" ref="BP300" si="757">SUM(BQ300:BS300)</f>
        <v>341250</v>
      </c>
      <c r="BQ300" s="31">
        <f>SUM(BQ301:BQ302)</f>
        <v>177448</v>
      </c>
      <c r="BR300" s="31">
        <f>SUM(BR301:BR302)</f>
        <v>163802</v>
      </c>
      <c r="BS300" s="31">
        <f>SUM(BS301:BS302)</f>
        <v>0</v>
      </c>
    </row>
    <row r="301" spans="1:71" s="3" customFormat="1" ht="15" customHeight="1" x14ac:dyDescent="0.3">
      <c r="A301" s="35"/>
      <c r="B301" s="33"/>
      <c r="C301" s="37" t="s">
        <v>260</v>
      </c>
      <c r="D301" s="31">
        <f>SUM(E301:G301)</f>
        <v>11397</v>
      </c>
      <c r="E301" s="31">
        <v>6057</v>
      </c>
      <c r="F301" s="58">
        <v>5340</v>
      </c>
      <c r="G301" s="58">
        <v>0</v>
      </c>
      <c r="H301" s="31">
        <f>SUM(I301:K301)</f>
        <v>8348</v>
      </c>
      <c r="I301" s="31">
        <v>4454</v>
      </c>
      <c r="J301" s="58">
        <v>3894</v>
      </c>
      <c r="K301" s="58">
        <v>0</v>
      </c>
      <c r="L301" s="31">
        <f>SUM(M301:O301)</f>
        <v>8293</v>
      </c>
      <c r="M301" s="31">
        <v>4454</v>
      </c>
      <c r="N301" s="58">
        <v>3839</v>
      </c>
      <c r="O301" s="58">
        <v>0</v>
      </c>
      <c r="P301" s="31">
        <f>SUM(Q301:S301)</f>
        <v>28038</v>
      </c>
      <c r="Q301" s="31">
        <f t="shared" ref="Q301:S304" si="758">+E301+I301+M301</f>
        <v>14965</v>
      </c>
      <c r="R301" s="31">
        <f t="shared" si="758"/>
        <v>13073</v>
      </c>
      <c r="S301" s="31">
        <f t="shared" si="758"/>
        <v>0</v>
      </c>
      <c r="T301" s="31">
        <f>SUM(U301:W301)</f>
        <v>17057</v>
      </c>
      <c r="U301" s="31">
        <v>9049</v>
      </c>
      <c r="V301" s="58">
        <v>8008</v>
      </c>
      <c r="W301" s="58">
        <v>0</v>
      </c>
      <c r="X301" s="31">
        <f>SUM(Y301:AA301)</f>
        <v>27870</v>
      </c>
      <c r="Y301" s="31">
        <v>13684</v>
      </c>
      <c r="Z301" s="58">
        <v>14186</v>
      </c>
      <c r="AA301" s="58">
        <v>0</v>
      </c>
      <c r="AB301" s="31">
        <f>SUM(AC301:AE301)</f>
        <v>11768</v>
      </c>
      <c r="AC301" s="31">
        <v>6036</v>
      </c>
      <c r="AD301" s="58">
        <v>5732</v>
      </c>
      <c r="AE301" s="58">
        <v>0</v>
      </c>
      <c r="AF301" s="31">
        <f>SUM(AG301:AI301)</f>
        <v>56695</v>
      </c>
      <c r="AG301" s="31">
        <f t="shared" ref="AG301:AI304" si="759">+U301+Y301+AC301</f>
        <v>28769</v>
      </c>
      <c r="AH301" s="31">
        <f t="shared" si="759"/>
        <v>27926</v>
      </c>
      <c r="AI301" s="31">
        <f t="shared" si="759"/>
        <v>0</v>
      </c>
      <c r="AJ301" s="31">
        <f>SUM(AK301:AM301)</f>
        <v>8394</v>
      </c>
      <c r="AK301" s="31">
        <v>4370</v>
      </c>
      <c r="AL301" s="58">
        <v>4024</v>
      </c>
      <c r="AM301" s="58">
        <v>0</v>
      </c>
      <c r="AN301" s="31">
        <f>SUM(AO301:AQ301)</f>
        <v>5562</v>
      </c>
      <c r="AO301" s="31">
        <v>2821</v>
      </c>
      <c r="AP301" s="58">
        <v>2741</v>
      </c>
      <c r="AQ301" s="58">
        <v>0</v>
      </c>
      <c r="AR301" s="31">
        <f>SUM(AS301:AU301)</f>
        <v>6818</v>
      </c>
      <c r="AS301" s="31">
        <v>3585</v>
      </c>
      <c r="AT301" s="58">
        <v>3233</v>
      </c>
      <c r="AU301" s="58">
        <v>0</v>
      </c>
      <c r="AV301" s="31">
        <f>SUM(AW301:AY301)</f>
        <v>20774</v>
      </c>
      <c r="AW301" s="31">
        <f t="shared" ref="AW301:AY304" si="760">+AK301+AO301+AS301</f>
        <v>10776</v>
      </c>
      <c r="AX301" s="31">
        <f t="shared" si="760"/>
        <v>9998</v>
      </c>
      <c r="AY301" s="31">
        <f t="shared" si="760"/>
        <v>0</v>
      </c>
      <c r="AZ301" s="31">
        <f>SUM(BA301:BC301)</f>
        <v>11027</v>
      </c>
      <c r="BA301" s="31">
        <v>6032</v>
      </c>
      <c r="BB301" s="58">
        <v>4995</v>
      </c>
      <c r="BC301" s="58">
        <v>0</v>
      </c>
      <c r="BD301" s="31">
        <f>SUM(BE301:BG301)</f>
        <v>11138</v>
      </c>
      <c r="BE301" s="31">
        <v>5562</v>
      </c>
      <c r="BF301" s="58">
        <v>5576</v>
      </c>
      <c r="BG301" s="58">
        <v>0</v>
      </c>
      <c r="BH301" s="31">
        <f>SUM(BI301:BK301)</f>
        <v>13673</v>
      </c>
      <c r="BI301" s="31">
        <v>6775</v>
      </c>
      <c r="BJ301" s="58">
        <v>6898</v>
      </c>
      <c r="BK301" s="58">
        <v>0</v>
      </c>
      <c r="BL301" s="31">
        <f>SUM(BM301:BO301)</f>
        <v>35838</v>
      </c>
      <c r="BM301" s="31">
        <f t="shared" ref="BM301:BO304" si="761">+BA301+BE301+BI301</f>
        <v>18369</v>
      </c>
      <c r="BN301" s="31">
        <f t="shared" si="761"/>
        <v>17469</v>
      </c>
      <c r="BO301" s="31">
        <f t="shared" si="761"/>
        <v>0</v>
      </c>
      <c r="BP301" s="31">
        <f>SUM(BQ301:BS301)</f>
        <v>141345</v>
      </c>
      <c r="BQ301" s="31">
        <f t="shared" ref="BQ301:BS304" si="762">+Q301+AG301+AW301+BM301</f>
        <v>72879</v>
      </c>
      <c r="BR301" s="31">
        <f t="shared" si="762"/>
        <v>68466</v>
      </c>
      <c r="BS301" s="31">
        <f t="shared" si="762"/>
        <v>0</v>
      </c>
    </row>
    <row r="302" spans="1:71" s="3" customFormat="1" ht="15" customHeight="1" x14ac:dyDescent="0.3">
      <c r="A302" s="35"/>
      <c r="B302" s="33"/>
      <c r="C302" s="37" t="s">
        <v>261</v>
      </c>
      <c r="D302" s="31">
        <f>SUM(E302:G302)</f>
        <v>20169</v>
      </c>
      <c r="E302" s="31">
        <v>10776</v>
      </c>
      <c r="F302" s="58">
        <v>9393</v>
      </c>
      <c r="G302" s="58">
        <v>0</v>
      </c>
      <c r="H302" s="31">
        <f>SUM(I302:K302)</f>
        <v>13609</v>
      </c>
      <c r="I302" s="31">
        <v>6898</v>
      </c>
      <c r="J302" s="58">
        <v>6711</v>
      </c>
      <c r="K302" s="58">
        <v>0</v>
      </c>
      <c r="L302" s="31">
        <f>SUM(M302:O302)</f>
        <v>14272</v>
      </c>
      <c r="M302" s="31">
        <v>8129</v>
      </c>
      <c r="N302" s="58">
        <v>6143</v>
      </c>
      <c r="O302" s="58">
        <v>0</v>
      </c>
      <c r="P302" s="31">
        <f>SUM(Q302:S302)</f>
        <v>48050</v>
      </c>
      <c r="Q302" s="31">
        <f t="shared" si="758"/>
        <v>25803</v>
      </c>
      <c r="R302" s="31">
        <f t="shared" si="758"/>
        <v>22247</v>
      </c>
      <c r="S302" s="31">
        <f t="shared" si="758"/>
        <v>0</v>
      </c>
      <c r="T302" s="31">
        <f>SUM(U302:W302)</f>
        <v>27424</v>
      </c>
      <c r="U302" s="31">
        <v>15340</v>
      </c>
      <c r="V302" s="58">
        <v>12084</v>
      </c>
      <c r="W302" s="58">
        <v>0</v>
      </c>
      <c r="X302" s="31">
        <f>SUM(Y302:AA302)</f>
        <v>40941</v>
      </c>
      <c r="Y302" s="31">
        <v>21332</v>
      </c>
      <c r="Z302" s="58">
        <v>19609</v>
      </c>
      <c r="AA302" s="58">
        <v>0</v>
      </c>
      <c r="AB302" s="31">
        <f>SUM(AC302:AE302)</f>
        <v>20426</v>
      </c>
      <c r="AC302" s="31">
        <v>9687</v>
      </c>
      <c r="AD302" s="58">
        <v>10739</v>
      </c>
      <c r="AE302" s="58">
        <v>0</v>
      </c>
      <c r="AF302" s="31">
        <f>SUM(AG302:AI302)</f>
        <v>88791</v>
      </c>
      <c r="AG302" s="31">
        <f t="shared" si="759"/>
        <v>46359</v>
      </c>
      <c r="AH302" s="31">
        <f t="shared" si="759"/>
        <v>42432</v>
      </c>
      <c r="AI302" s="31">
        <f t="shared" si="759"/>
        <v>0</v>
      </c>
      <c r="AJ302" s="31">
        <f>SUM(AK302:AM302)</f>
        <v>15124</v>
      </c>
      <c r="AK302" s="31">
        <v>8150</v>
      </c>
      <c r="AL302" s="58">
        <v>6974</v>
      </c>
      <c r="AM302" s="58">
        <v>0</v>
      </c>
      <c r="AN302" s="31">
        <f>SUM(AO302:AQ302)</f>
        <v>13095</v>
      </c>
      <c r="AO302" s="31">
        <v>7004</v>
      </c>
      <c r="AP302" s="58">
        <v>6091</v>
      </c>
      <c r="AQ302" s="58">
        <v>0</v>
      </c>
      <c r="AR302" s="31">
        <f>SUM(AS302:AU302)</f>
        <v>6144</v>
      </c>
      <c r="AS302" s="31">
        <v>2903</v>
      </c>
      <c r="AT302" s="58">
        <v>3241</v>
      </c>
      <c r="AU302" s="58">
        <v>0</v>
      </c>
      <c r="AV302" s="31">
        <f>SUM(AW302:AY302)</f>
        <v>34363</v>
      </c>
      <c r="AW302" s="31">
        <f t="shared" si="760"/>
        <v>18057</v>
      </c>
      <c r="AX302" s="31">
        <f t="shared" si="760"/>
        <v>16306</v>
      </c>
      <c r="AY302" s="31">
        <f t="shared" si="760"/>
        <v>0</v>
      </c>
      <c r="AZ302" s="31">
        <f>SUM(BA302:BC302)</f>
        <v>6682</v>
      </c>
      <c r="BA302" s="31">
        <v>3293</v>
      </c>
      <c r="BB302" s="58">
        <v>3389</v>
      </c>
      <c r="BC302" s="58">
        <v>0</v>
      </c>
      <c r="BD302" s="31">
        <f>SUM(BE302:BG302)</f>
        <v>6293</v>
      </c>
      <c r="BE302" s="31">
        <v>2837</v>
      </c>
      <c r="BF302" s="58">
        <v>3456</v>
      </c>
      <c r="BG302" s="58">
        <v>0</v>
      </c>
      <c r="BH302" s="31">
        <f>SUM(BI302:BK302)</f>
        <v>15726</v>
      </c>
      <c r="BI302" s="31">
        <v>8220</v>
      </c>
      <c r="BJ302" s="58">
        <v>7506</v>
      </c>
      <c r="BK302" s="58">
        <v>0</v>
      </c>
      <c r="BL302" s="31">
        <f>SUM(BM302:BO302)</f>
        <v>28701</v>
      </c>
      <c r="BM302" s="31">
        <f t="shared" si="761"/>
        <v>14350</v>
      </c>
      <c r="BN302" s="31">
        <f t="shared" si="761"/>
        <v>14351</v>
      </c>
      <c r="BO302" s="31">
        <f t="shared" si="761"/>
        <v>0</v>
      </c>
      <c r="BP302" s="31">
        <f>SUM(BQ302:BS302)</f>
        <v>199905</v>
      </c>
      <c r="BQ302" s="31">
        <f t="shared" si="762"/>
        <v>104569</v>
      </c>
      <c r="BR302" s="31">
        <f t="shared" si="762"/>
        <v>95336</v>
      </c>
      <c r="BS302" s="31">
        <f t="shared" si="762"/>
        <v>0</v>
      </c>
    </row>
    <row r="303" spans="1:71" s="3" customFormat="1" ht="15" customHeight="1" x14ac:dyDescent="0.3">
      <c r="A303" s="35"/>
      <c r="B303" s="33"/>
      <c r="C303" s="34" t="s">
        <v>56</v>
      </c>
      <c r="D303" s="31">
        <f>SUM(E303:G303)</f>
        <v>2351</v>
      </c>
      <c r="E303" s="31">
        <v>1202</v>
      </c>
      <c r="F303" s="58">
        <v>1149</v>
      </c>
      <c r="G303" s="58">
        <v>0</v>
      </c>
      <c r="H303" s="31">
        <f>SUM(I303:K303)</f>
        <v>3004</v>
      </c>
      <c r="I303" s="31">
        <v>1499</v>
      </c>
      <c r="J303" s="58">
        <v>1505</v>
      </c>
      <c r="K303" s="58">
        <v>0</v>
      </c>
      <c r="L303" s="31">
        <f>SUM(M303:O303)</f>
        <v>2281</v>
      </c>
      <c r="M303" s="31">
        <v>1103</v>
      </c>
      <c r="N303" s="58">
        <v>1178</v>
      </c>
      <c r="O303" s="58">
        <v>0</v>
      </c>
      <c r="P303" s="31">
        <f>SUM(Q303:S303)</f>
        <v>7636</v>
      </c>
      <c r="Q303" s="31">
        <f t="shared" si="758"/>
        <v>3804</v>
      </c>
      <c r="R303" s="31">
        <f t="shared" si="758"/>
        <v>3832</v>
      </c>
      <c r="S303" s="31">
        <f t="shared" si="758"/>
        <v>0</v>
      </c>
      <c r="T303" s="31">
        <f>SUM(U303:W303)</f>
        <v>3547</v>
      </c>
      <c r="U303" s="31">
        <v>1718</v>
      </c>
      <c r="V303" s="58">
        <v>1829</v>
      </c>
      <c r="W303" s="58">
        <v>0</v>
      </c>
      <c r="X303" s="31">
        <f>SUM(Y303:AA303)</f>
        <v>5635</v>
      </c>
      <c r="Y303" s="31">
        <v>2821</v>
      </c>
      <c r="Z303" s="58">
        <v>2814</v>
      </c>
      <c r="AA303" s="58">
        <v>0</v>
      </c>
      <c r="AB303" s="31">
        <f>SUM(AC303:AE303)</f>
        <v>3240</v>
      </c>
      <c r="AC303" s="31">
        <v>1615</v>
      </c>
      <c r="AD303" s="58">
        <v>1625</v>
      </c>
      <c r="AE303" s="58">
        <v>0</v>
      </c>
      <c r="AF303" s="31">
        <f>SUM(AG303:AI303)</f>
        <v>12422</v>
      </c>
      <c r="AG303" s="31">
        <f t="shared" si="759"/>
        <v>6154</v>
      </c>
      <c r="AH303" s="31">
        <f t="shared" si="759"/>
        <v>6268</v>
      </c>
      <c r="AI303" s="31">
        <f t="shared" si="759"/>
        <v>0</v>
      </c>
      <c r="AJ303" s="31">
        <f>SUM(AK303:AM303)</f>
        <v>2380</v>
      </c>
      <c r="AK303" s="31">
        <v>941</v>
      </c>
      <c r="AL303" s="58">
        <v>1439</v>
      </c>
      <c r="AM303" s="58">
        <v>0</v>
      </c>
      <c r="AN303" s="31">
        <f>SUM(AO303:AQ303)</f>
        <v>4234</v>
      </c>
      <c r="AO303" s="31">
        <v>2440</v>
      </c>
      <c r="AP303" s="58">
        <v>1794</v>
      </c>
      <c r="AQ303" s="58">
        <v>0</v>
      </c>
      <c r="AR303" s="31">
        <f>SUM(AS303:AU303)</f>
        <v>4866</v>
      </c>
      <c r="AS303" s="31">
        <v>2550</v>
      </c>
      <c r="AT303" s="58">
        <v>2316</v>
      </c>
      <c r="AU303" s="58">
        <v>0</v>
      </c>
      <c r="AV303" s="31">
        <f>SUM(AW303:AY303)</f>
        <v>11480</v>
      </c>
      <c r="AW303" s="31">
        <f t="shared" si="760"/>
        <v>5931</v>
      </c>
      <c r="AX303" s="31">
        <f t="shared" si="760"/>
        <v>5549</v>
      </c>
      <c r="AY303" s="31">
        <f t="shared" si="760"/>
        <v>0</v>
      </c>
      <c r="AZ303" s="31">
        <f>SUM(BA303:BC303)</f>
        <v>5546</v>
      </c>
      <c r="BA303" s="31">
        <v>2772</v>
      </c>
      <c r="BB303" s="58">
        <v>2774</v>
      </c>
      <c r="BC303" s="58">
        <v>0</v>
      </c>
      <c r="BD303" s="31">
        <f>SUM(BE303:BG303)</f>
        <v>5714</v>
      </c>
      <c r="BE303" s="31">
        <v>3007</v>
      </c>
      <c r="BF303" s="58">
        <v>2707</v>
      </c>
      <c r="BG303" s="58">
        <v>0</v>
      </c>
      <c r="BH303" s="31">
        <f>SUM(BI303:BK303)</f>
        <v>5723</v>
      </c>
      <c r="BI303" s="31">
        <v>3060</v>
      </c>
      <c r="BJ303" s="58">
        <v>2663</v>
      </c>
      <c r="BK303" s="58">
        <v>0</v>
      </c>
      <c r="BL303" s="31">
        <f>SUM(BM303:BO303)</f>
        <v>16983</v>
      </c>
      <c r="BM303" s="31">
        <f t="shared" si="761"/>
        <v>8839</v>
      </c>
      <c r="BN303" s="31">
        <f t="shared" si="761"/>
        <v>8144</v>
      </c>
      <c r="BO303" s="31">
        <f t="shared" si="761"/>
        <v>0</v>
      </c>
      <c r="BP303" s="31">
        <f>SUM(BQ303:BS303)</f>
        <v>48521</v>
      </c>
      <c r="BQ303" s="31">
        <f t="shared" si="762"/>
        <v>24728</v>
      </c>
      <c r="BR303" s="31">
        <f t="shared" si="762"/>
        <v>23793</v>
      </c>
      <c r="BS303" s="31">
        <f t="shared" si="762"/>
        <v>0</v>
      </c>
    </row>
    <row r="304" spans="1:71" s="3" customFormat="1" ht="15" customHeight="1" x14ac:dyDescent="0.3">
      <c r="A304" s="35"/>
      <c r="B304" s="33"/>
      <c r="C304" s="34" t="s">
        <v>27</v>
      </c>
      <c r="D304" s="31">
        <f>SUM(E304:G304)</f>
        <v>0</v>
      </c>
      <c r="E304" s="31">
        <v>0</v>
      </c>
      <c r="F304" s="58">
        <v>0</v>
      </c>
      <c r="G304" s="58">
        <v>0</v>
      </c>
      <c r="H304" s="31">
        <f>SUM(I304:K304)</f>
        <v>0</v>
      </c>
      <c r="I304" s="31">
        <v>0</v>
      </c>
      <c r="J304" s="58">
        <v>0</v>
      </c>
      <c r="K304" s="58">
        <v>0</v>
      </c>
      <c r="L304" s="31">
        <f>SUM(M304:O304)</f>
        <v>0</v>
      </c>
      <c r="M304" s="31">
        <v>0</v>
      </c>
      <c r="N304" s="58">
        <v>0</v>
      </c>
      <c r="O304" s="58">
        <v>0</v>
      </c>
      <c r="P304" s="31">
        <f>SUM(Q304:S304)</f>
        <v>0</v>
      </c>
      <c r="Q304" s="31">
        <f t="shared" si="758"/>
        <v>0</v>
      </c>
      <c r="R304" s="31">
        <f t="shared" si="758"/>
        <v>0</v>
      </c>
      <c r="S304" s="31">
        <f t="shared" si="758"/>
        <v>0</v>
      </c>
      <c r="T304" s="31">
        <f>SUM(U304:W304)</f>
        <v>0</v>
      </c>
      <c r="U304" s="31">
        <v>0</v>
      </c>
      <c r="V304" s="58">
        <v>0</v>
      </c>
      <c r="W304" s="58">
        <v>0</v>
      </c>
      <c r="X304" s="31">
        <f>SUM(Y304:AA304)</f>
        <v>0</v>
      </c>
      <c r="Y304" s="31">
        <v>0</v>
      </c>
      <c r="Z304" s="58">
        <v>0</v>
      </c>
      <c r="AA304" s="58">
        <v>0</v>
      </c>
      <c r="AB304" s="31">
        <f>SUM(AC304:AE304)</f>
        <v>0</v>
      </c>
      <c r="AC304" s="31">
        <v>0</v>
      </c>
      <c r="AD304" s="58">
        <v>0</v>
      </c>
      <c r="AE304" s="58">
        <v>0</v>
      </c>
      <c r="AF304" s="31">
        <f>SUM(AG304:AI304)</f>
        <v>0</v>
      </c>
      <c r="AG304" s="31">
        <f t="shared" si="759"/>
        <v>0</v>
      </c>
      <c r="AH304" s="31">
        <f t="shared" si="759"/>
        <v>0</v>
      </c>
      <c r="AI304" s="31">
        <f t="shared" si="759"/>
        <v>0</v>
      </c>
      <c r="AJ304" s="31">
        <f>SUM(AK304:AM304)</f>
        <v>0</v>
      </c>
      <c r="AK304" s="31">
        <v>0</v>
      </c>
      <c r="AL304" s="58">
        <v>0</v>
      </c>
      <c r="AM304" s="58">
        <v>0</v>
      </c>
      <c r="AN304" s="31">
        <f>SUM(AO304:AQ304)</f>
        <v>0</v>
      </c>
      <c r="AO304" s="31">
        <v>0</v>
      </c>
      <c r="AP304" s="58">
        <v>0</v>
      </c>
      <c r="AQ304" s="58">
        <v>0</v>
      </c>
      <c r="AR304" s="31">
        <f>SUM(AS304:AU304)</f>
        <v>0</v>
      </c>
      <c r="AS304" s="31">
        <v>0</v>
      </c>
      <c r="AT304" s="58">
        <v>0</v>
      </c>
      <c r="AU304" s="58">
        <v>0</v>
      </c>
      <c r="AV304" s="31">
        <f>SUM(AW304:AY304)</f>
        <v>0</v>
      </c>
      <c r="AW304" s="31">
        <f t="shared" si="760"/>
        <v>0</v>
      </c>
      <c r="AX304" s="31">
        <f t="shared" si="760"/>
        <v>0</v>
      </c>
      <c r="AY304" s="31">
        <f t="shared" si="760"/>
        <v>0</v>
      </c>
      <c r="AZ304" s="31">
        <f>SUM(BA304:BC304)</f>
        <v>0</v>
      </c>
      <c r="BA304" s="31">
        <v>0</v>
      </c>
      <c r="BB304" s="58">
        <v>0</v>
      </c>
      <c r="BC304" s="58">
        <v>0</v>
      </c>
      <c r="BD304" s="31">
        <f>SUM(BE304:BG304)</f>
        <v>0</v>
      </c>
      <c r="BE304" s="31">
        <v>0</v>
      </c>
      <c r="BF304" s="58">
        <v>0</v>
      </c>
      <c r="BG304" s="58">
        <v>0</v>
      </c>
      <c r="BH304" s="31">
        <f>SUM(BI304:BK304)</f>
        <v>0</v>
      </c>
      <c r="BI304" s="31">
        <v>0</v>
      </c>
      <c r="BJ304" s="58">
        <v>0</v>
      </c>
      <c r="BK304" s="58">
        <v>0</v>
      </c>
      <c r="BL304" s="31">
        <f>SUM(BM304:BO304)</f>
        <v>0</v>
      </c>
      <c r="BM304" s="31">
        <f t="shared" si="761"/>
        <v>0</v>
      </c>
      <c r="BN304" s="31">
        <f t="shared" si="761"/>
        <v>0</v>
      </c>
      <c r="BO304" s="31">
        <f t="shared" si="761"/>
        <v>0</v>
      </c>
      <c r="BP304" s="31">
        <f>SUM(BQ304:BS304)</f>
        <v>0</v>
      </c>
      <c r="BQ304" s="31">
        <f t="shared" si="762"/>
        <v>0</v>
      </c>
      <c r="BR304" s="31">
        <f t="shared" si="762"/>
        <v>0</v>
      </c>
      <c r="BS304" s="31">
        <f t="shared" si="762"/>
        <v>0</v>
      </c>
    </row>
    <row r="305" spans="1:71" s="3" customFormat="1" ht="15" customHeight="1" x14ac:dyDescent="0.3">
      <c r="A305" s="35"/>
      <c r="B305" s="33"/>
      <c r="C305" s="37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</row>
    <row r="306" spans="1:71" s="3" customFormat="1" ht="15" customHeight="1" x14ac:dyDescent="0.3">
      <c r="A306" s="32" t="s">
        <v>262</v>
      </c>
      <c r="B306" s="33"/>
      <c r="C306" s="34"/>
      <c r="D306" s="31">
        <f>SUM(E306:G306)</f>
        <v>1011946</v>
      </c>
      <c r="E306" s="31">
        <f>E308+E321+E328+E338+E357</f>
        <v>502974</v>
      </c>
      <c r="F306" s="31">
        <f>F308+F321+F328+F338+F357</f>
        <v>508972</v>
      </c>
      <c r="G306" s="31">
        <f>G308+G321+G328+G338+G357</f>
        <v>0</v>
      </c>
      <c r="H306" s="31">
        <f>SUM(I306:K306)</f>
        <v>761329</v>
      </c>
      <c r="I306" s="31">
        <f>I308+I321+I328+I338+I357</f>
        <v>389635</v>
      </c>
      <c r="J306" s="31">
        <f>J308+J321+J328+J338+J357</f>
        <v>371694</v>
      </c>
      <c r="K306" s="31">
        <f>K308+K321+K328+K338+K357</f>
        <v>0</v>
      </c>
      <c r="L306" s="31">
        <f>SUM(M306:O306)</f>
        <v>884092</v>
      </c>
      <c r="M306" s="31">
        <f>M308+M321+M328+M338+M357</f>
        <v>462377</v>
      </c>
      <c r="N306" s="31">
        <f>N308+N321+N328+N338+N357</f>
        <v>421715</v>
      </c>
      <c r="O306" s="31">
        <f>O308+O321+O328+O338+O357</f>
        <v>0</v>
      </c>
      <c r="P306" s="31">
        <f>SUM(Q306:S306)</f>
        <v>2657367</v>
      </c>
      <c r="Q306" s="31">
        <f>Q308+Q321+Q328+Q338+Q357</f>
        <v>1354986</v>
      </c>
      <c r="R306" s="31">
        <f>R308+R321+R328+R338+R357</f>
        <v>1302381</v>
      </c>
      <c r="S306" s="31">
        <f>S308+S321+S328+S338+S357</f>
        <v>0</v>
      </c>
      <c r="T306" s="31">
        <f>SUM(U306:W306)</f>
        <v>1428080</v>
      </c>
      <c r="U306" s="31">
        <f>U308+U321+U328+U338+U357</f>
        <v>721049</v>
      </c>
      <c r="V306" s="31">
        <f>V308+V321+V328+V338+V357</f>
        <v>707031</v>
      </c>
      <c r="W306" s="31">
        <f>W308+W321+W328+W338+W357</f>
        <v>0</v>
      </c>
      <c r="X306" s="31">
        <f>SUM(Y306:AA306)</f>
        <v>1825050</v>
      </c>
      <c r="Y306" s="31">
        <f>Y308+Y321+Y328+Y338+Y357</f>
        <v>906324</v>
      </c>
      <c r="Z306" s="31">
        <f>Z308+Z321+Z328+Z338+Z357</f>
        <v>918726</v>
      </c>
      <c r="AA306" s="31">
        <f>AA308+AA321+AA328+AA338+AA357</f>
        <v>0</v>
      </c>
      <c r="AB306" s="31">
        <f>SUM(AC306:AE306)</f>
        <v>1077398</v>
      </c>
      <c r="AC306" s="31">
        <f>AC308+AC321+AC328+AC338+AC357</f>
        <v>549269</v>
      </c>
      <c r="AD306" s="31">
        <f>AD308+AD321+AD328+AD338+AD357</f>
        <v>528129</v>
      </c>
      <c r="AE306" s="31">
        <f>AE308+AE321+AE328+AE338+AE357</f>
        <v>0</v>
      </c>
      <c r="AF306" s="31">
        <f>SUM(AG306:AI306)</f>
        <v>4330528</v>
      </c>
      <c r="AG306" s="31">
        <f>AG308+AG321+AG328+AG338+AG357</f>
        <v>2176642</v>
      </c>
      <c r="AH306" s="31">
        <f>AH308+AH321+AH328+AH338+AH357</f>
        <v>2153886</v>
      </c>
      <c r="AI306" s="31">
        <f>AI308+AI321+AI328+AI338+AI357</f>
        <v>0</v>
      </c>
      <c r="AJ306" s="31">
        <f>SUM(AK306:AM306)</f>
        <v>919371</v>
      </c>
      <c r="AK306" s="31">
        <f>AK308+AK321+AK328+AK338+AK357</f>
        <v>466301</v>
      </c>
      <c r="AL306" s="31">
        <f>AL308+AL321+AL328+AL338+AL357</f>
        <v>453070</v>
      </c>
      <c r="AM306" s="31">
        <f>AM308+AM321+AM328+AM338+AM357</f>
        <v>0</v>
      </c>
      <c r="AN306" s="31">
        <f>SUM(AO306:AQ306)</f>
        <v>942087</v>
      </c>
      <c r="AO306" s="31">
        <f>AO308+AO321+AO328+AO338+AO357</f>
        <v>470517</v>
      </c>
      <c r="AP306" s="31">
        <f>AP308+AP321+AP328+AP338+AP357</f>
        <v>471570</v>
      </c>
      <c r="AQ306" s="31">
        <f>AQ308+AQ321+AQ328+AQ338+AQ357</f>
        <v>0</v>
      </c>
      <c r="AR306" s="31">
        <f>SUM(AS306:AU306)</f>
        <v>919753</v>
      </c>
      <c r="AS306" s="31">
        <f>AS308+AS321+AS328+AS338+AS357</f>
        <v>465935</v>
      </c>
      <c r="AT306" s="31">
        <f>AT308+AT321+AT328+AT338+AT357</f>
        <v>453818</v>
      </c>
      <c r="AU306" s="31">
        <f>AU308+AU321+AU328+AU338+AU357</f>
        <v>0</v>
      </c>
      <c r="AV306" s="31">
        <f>SUM(AW306:AY306)</f>
        <v>2781211</v>
      </c>
      <c r="AW306" s="31">
        <f>AW308+AW321+AW328+AW338+AW357</f>
        <v>1402753</v>
      </c>
      <c r="AX306" s="31">
        <f>AX308+AX321+AX328+AX338+AX357</f>
        <v>1378458</v>
      </c>
      <c r="AY306" s="31">
        <f>AY308+AY321+AY328+AY338+AY357</f>
        <v>0</v>
      </c>
      <c r="AZ306" s="31">
        <f>SUM(BA306:BC306)</f>
        <v>1032515</v>
      </c>
      <c r="BA306" s="31">
        <f>BA308+BA321+BA328+BA338+BA357</f>
        <v>518487</v>
      </c>
      <c r="BB306" s="31">
        <f>BB308+BB321+BB328+BB338+BB357</f>
        <v>514028</v>
      </c>
      <c r="BC306" s="31">
        <f>BC308+BC321+BC328+BC338+BC357</f>
        <v>0</v>
      </c>
      <c r="BD306" s="31">
        <f>SUM(BE306:BG306)</f>
        <v>971707</v>
      </c>
      <c r="BE306" s="31">
        <f>BE308+BE321+BE328+BE338+BE357</f>
        <v>485752</v>
      </c>
      <c r="BF306" s="31">
        <f>BF308+BF321+BF328+BF338+BF357</f>
        <v>485955</v>
      </c>
      <c r="BG306" s="31">
        <f>BG308+BG321+BG328+BG338+BG357</f>
        <v>0</v>
      </c>
      <c r="BH306" s="31">
        <f>SUM(BI306:BK306)</f>
        <v>1379429</v>
      </c>
      <c r="BI306" s="31">
        <f>BI308+BI321+BI328+BI338+BI357</f>
        <v>647748</v>
      </c>
      <c r="BJ306" s="31">
        <f>BJ308+BJ321+BJ328+BJ338+BJ357</f>
        <v>731681</v>
      </c>
      <c r="BK306" s="31">
        <f>BK308+BK321+BK328+BK338+BK357</f>
        <v>0</v>
      </c>
      <c r="BL306" s="31">
        <f t="shared" si="743"/>
        <v>3383651</v>
      </c>
      <c r="BM306" s="31">
        <f>BM308+BM321+BM328+BM338+BM357</f>
        <v>1651987</v>
      </c>
      <c r="BN306" s="31">
        <f>BN308+BN321+BN328+BN338+BN357</f>
        <v>1731664</v>
      </c>
      <c r="BO306" s="31">
        <f>BO308+BO321+BO328+BO338+BO357</f>
        <v>0</v>
      </c>
      <c r="BP306" s="31">
        <f>SUM(BQ306:BS306)</f>
        <v>13152757</v>
      </c>
      <c r="BQ306" s="31">
        <f>BQ308+BQ321+BQ328+BQ338+BQ357</f>
        <v>6586368</v>
      </c>
      <c r="BR306" s="31">
        <f>BR308+BR321+BR328+BR338+BR357</f>
        <v>6566389</v>
      </c>
      <c r="BS306" s="31">
        <f>BS308+BS321+BS328+BS338+BS357</f>
        <v>0</v>
      </c>
    </row>
    <row r="307" spans="1:71" s="3" customFormat="1" ht="15" customHeight="1" x14ac:dyDescent="0.3">
      <c r="A307" s="32"/>
      <c r="B307" s="33"/>
      <c r="C307" s="34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</row>
    <row r="308" spans="1:71" s="3" customFormat="1" ht="15" customHeight="1" x14ac:dyDescent="0.3">
      <c r="A308" s="32"/>
      <c r="B308" s="33" t="s">
        <v>263</v>
      </c>
      <c r="C308" s="34"/>
      <c r="D308" s="31">
        <f t="shared" ref="D308:D314" si="763">SUM(E308:G308)</f>
        <v>215482</v>
      </c>
      <c r="E308" s="31">
        <f>+E309+E313+E314+E318+E319+E317</f>
        <v>104139</v>
      </c>
      <c r="F308" s="31">
        <f>+F309+F313+F314+F318+F319+F317</f>
        <v>111343</v>
      </c>
      <c r="G308" s="31">
        <f>+G309+G313+G314+G318+G319+G317</f>
        <v>0</v>
      </c>
      <c r="H308" s="31">
        <f t="shared" ref="H308" si="764">SUM(I308:K308)</f>
        <v>150597</v>
      </c>
      <c r="I308" s="31">
        <f>+I309+I313+I314+I318+I319+I317</f>
        <v>75477</v>
      </c>
      <c r="J308" s="31">
        <f>+J309+J313+J314+J318+J319+J317</f>
        <v>75120</v>
      </c>
      <c r="K308" s="31">
        <f>+K309+K313+K314+K318+K319+K317</f>
        <v>0</v>
      </c>
      <c r="L308" s="31">
        <f t="shared" ref="L308" si="765">SUM(M308:O308)</f>
        <v>175003</v>
      </c>
      <c r="M308" s="31">
        <f>+M309+M313+M314+M318+M319+M317</f>
        <v>88633</v>
      </c>
      <c r="N308" s="31">
        <f>+N309+N313+N314+N318+N319+N317</f>
        <v>86370</v>
      </c>
      <c r="O308" s="31">
        <f>+O309+O313+O314+O318+O319+O317</f>
        <v>0</v>
      </c>
      <c r="P308" s="31">
        <f t="shared" ref="P308" si="766">SUM(Q308:S308)</f>
        <v>541082</v>
      </c>
      <c r="Q308" s="31">
        <f>+Q309+Q313+Q314+Q318+Q319+Q317</f>
        <v>268249</v>
      </c>
      <c r="R308" s="31">
        <f>+R309+R313+R314+R318+R319+R317</f>
        <v>272833</v>
      </c>
      <c r="S308" s="31">
        <f>+S309+S313+S314+S318+S319+S317</f>
        <v>0</v>
      </c>
      <c r="T308" s="31">
        <f t="shared" ref="T308" si="767">SUM(U308:W308)</f>
        <v>370875</v>
      </c>
      <c r="U308" s="31">
        <f>+U309+U313+U314+U318+U319+U317</f>
        <v>182365</v>
      </c>
      <c r="V308" s="31">
        <f>+V309+V313+V314+V318+V319+V317</f>
        <v>188510</v>
      </c>
      <c r="W308" s="31">
        <f>+W309+W313+W314+W318+W319+W317</f>
        <v>0</v>
      </c>
      <c r="X308" s="31">
        <f t="shared" ref="X308" si="768">SUM(Y308:AA308)</f>
        <v>490281</v>
      </c>
      <c r="Y308" s="31">
        <f>+Y309+Y313+Y314+Y318+Y319+Y317</f>
        <v>228065</v>
      </c>
      <c r="Z308" s="31">
        <f>+Z309+Z313+Z314+Z318+Z319+Z317</f>
        <v>262216</v>
      </c>
      <c r="AA308" s="31">
        <f>+AA309+AA313+AA314+AA318+AA319+AA317</f>
        <v>0</v>
      </c>
      <c r="AB308" s="31">
        <f t="shared" ref="AB308" si="769">SUM(AC308:AE308)</f>
        <v>227800</v>
      </c>
      <c r="AC308" s="31">
        <f>+AC309+AC313+AC314+AC318+AC319+AC317</f>
        <v>116310</v>
      </c>
      <c r="AD308" s="31">
        <f>+AD309+AD313+AD314+AD318+AD319+AD317</f>
        <v>111490</v>
      </c>
      <c r="AE308" s="31">
        <f>+AE309+AE313+AE314+AE318+AE319+AE317</f>
        <v>0</v>
      </c>
      <c r="AF308" s="31">
        <f t="shared" ref="AF308" si="770">SUM(AG308:AI308)</f>
        <v>1088956</v>
      </c>
      <c r="AG308" s="31">
        <f>+AG309+AG313+AG314+AG318+AG319+AG317</f>
        <v>526740</v>
      </c>
      <c r="AH308" s="31">
        <f>+AH309+AH313+AH314+AH318+AH319+AH317</f>
        <v>562216</v>
      </c>
      <c r="AI308" s="31">
        <f>+AI309+AI313+AI314+AI318+AI319+AI317</f>
        <v>0</v>
      </c>
      <c r="AJ308" s="31">
        <f t="shared" ref="AJ308" si="771">SUM(AK308:AM308)</f>
        <v>164603</v>
      </c>
      <c r="AK308" s="31">
        <f>+AK309+AK313+AK314+AK318+AK319+AK317</f>
        <v>82254</v>
      </c>
      <c r="AL308" s="31">
        <f>+AL309+AL313+AL314+AL318+AL319+AL317</f>
        <v>82349</v>
      </c>
      <c r="AM308" s="31">
        <f>+AM309+AM313+AM314+AM318+AM319+AM317</f>
        <v>0</v>
      </c>
      <c r="AN308" s="31">
        <f t="shared" ref="AN308" si="772">SUM(AO308:AQ308)</f>
        <v>178234</v>
      </c>
      <c r="AO308" s="31">
        <f>+AO309+AO313+AO314+AO318+AO319+AO317</f>
        <v>89622</v>
      </c>
      <c r="AP308" s="31">
        <f>+AP309+AP313+AP314+AP318+AP319+AP317</f>
        <v>88612</v>
      </c>
      <c r="AQ308" s="31">
        <f>+AQ309+AQ313+AQ314+AQ318+AQ319+AQ317</f>
        <v>0</v>
      </c>
      <c r="AR308" s="31">
        <f t="shared" ref="AR308" si="773">SUM(AS308:AU308)</f>
        <v>169994</v>
      </c>
      <c r="AS308" s="31">
        <f>+AS309+AS313+AS314+AS318+AS319+AS317</f>
        <v>86145</v>
      </c>
      <c r="AT308" s="31">
        <f>+AT309+AT313+AT314+AT318+AT319+AT317</f>
        <v>83849</v>
      </c>
      <c r="AU308" s="31">
        <f>+AU309+AU313+AU314+AU318+AU319+AU317</f>
        <v>0</v>
      </c>
      <c r="AV308" s="31">
        <f t="shared" ref="AV308" si="774">SUM(AW308:AY308)</f>
        <v>512831</v>
      </c>
      <c r="AW308" s="31">
        <f>+AW309+AW313+AW314+AW318+AW319+AW317</f>
        <v>258021</v>
      </c>
      <c r="AX308" s="31">
        <f>+AX309+AX313+AX314+AX318+AX319+AX317</f>
        <v>254810</v>
      </c>
      <c r="AY308" s="31">
        <f>+AY309+AY313+AY314+AY318+AY319+AY317</f>
        <v>0</v>
      </c>
      <c r="AZ308" s="31">
        <f t="shared" ref="AZ308" si="775">SUM(BA308:BC308)</f>
        <v>229247</v>
      </c>
      <c r="BA308" s="31">
        <f>+BA309+BA313+BA314+BA318+BA319+BA317</f>
        <v>114880</v>
      </c>
      <c r="BB308" s="31">
        <f>+BB309+BB313+BB314+BB318+BB319+BB317</f>
        <v>114367</v>
      </c>
      <c r="BC308" s="31">
        <f>+BC309+BC313+BC314+BC318+BC319+BC317</f>
        <v>0</v>
      </c>
      <c r="BD308" s="31">
        <f t="shared" ref="BD308" si="776">SUM(BE308:BG308)</f>
        <v>208188</v>
      </c>
      <c r="BE308" s="31">
        <f>+BE309+BE313+BE314+BE318+BE319+BE317</f>
        <v>104865</v>
      </c>
      <c r="BF308" s="31">
        <f>+BF309+BF313+BF314+BF318+BF319+BF317</f>
        <v>103323</v>
      </c>
      <c r="BG308" s="31">
        <f>+BG309+BG313+BG314+BG318+BG319+BG317</f>
        <v>0</v>
      </c>
      <c r="BH308" s="31">
        <f t="shared" ref="BH308" si="777">SUM(BI308:BK308)</f>
        <v>264336</v>
      </c>
      <c r="BI308" s="31">
        <f>+BI309+BI313+BI314+BI318+BI319+BI317</f>
        <v>138758</v>
      </c>
      <c r="BJ308" s="31">
        <f>+BJ309+BJ313+BJ314+BJ318+BJ319+BJ317</f>
        <v>125578</v>
      </c>
      <c r="BK308" s="31">
        <f>+BK309+BK313+BK314+BK318+BK319+BK317</f>
        <v>0</v>
      </c>
      <c r="BL308" s="31">
        <f t="shared" ref="BL308" si="778">SUM(BM308:BO308)</f>
        <v>701771</v>
      </c>
      <c r="BM308" s="31">
        <f>+BM309+BM313+BM314+BM318+BM319+BM317</f>
        <v>358503</v>
      </c>
      <c r="BN308" s="31">
        <f>+BN309+BN313+BN314+BN318+BN319+BN317</f>
        <v>343268</v>
      </c>
      <c r="BO308" s="31">
        <f>+BO309+BO313+BO314+BO318+BO319+BO317</f>
        <v>0</v>
      </c>
      <c r="BP308" s="31">
        <f t="shared" ref="BP308" si="779">SUM(BQ308:BS308)</f>
        <v>2844640</v>
      </c>
      <c r="BQ308" s="31">
        <f>+BQ309+BQ313+BQ314+BQ318+BQ319+BQ317</f>
        <v>1411513</v>
      </c>
      <c r="BR308" s="31">
        <f>+BR309+BR313+BR314+BR318+BR319+BR317</f>
        <v>1433127</v>
      </c>
      <c r="BS308" s="31">
        <f>+BS309+BS313+BS314+BS318+BS319+BS317</f>
        <v>0</v>
      </c>
    </row>
    <row r="309" spans="1:71" s="3" customFormat="1" ht="15" customHeight="1" x14ac:dyDescent="0.3">
      <c r="A309" s="35"/>
      <c r="B309" s="33"/>
      <c r="C309" s="34" t="s">
        <v>264</v>
      </c>
      <c r="D309" s="31">
        <f t="shared" si="763"/>
        <v>112755</v>
      </c>
      <c r="E309" s="31">
        <f>SUM(E310:E312)</f>
        <v>52722</v>
      </c>
      <c r="F309" s="31">
        <f>SUM(F310:F312)</f>
        <v>60033</v>
      </c>
      <c r="G309" s="31">
        <f>SUM(G310:G312)</f>
        <v>0</v>
      </c>
      <c r="H309" s="31">
        <f t="shared" ref="H309:H314" si="780">SUM(I309:K309)</f>
        <v>63885</v>
      </c>
      <c r="I309" s="31">
        <f>SUM(I310:I312)</f>
        <v>31767</v>
      </c>
      <c r="J309" s="31">
        <f>SUM(J310:J312)</f>
        <v>32118</v>
      </c>
      <c r="K309" s="31">
        <f>SUM(K310:K312)</f>
        <v>0</v>
      </c>
      <c r="L309" s="31">
        <f t="shared" ref="L309:L314" si="781">SUM(M309:O309)</f>
        <v>72482</v>
      </c>
      <c r="M309" s="31">
        <f>SUM(M310:M312)</f>
        <v>37041</v>
      </c>
      <c r="N309" s="31">
        <f>SUM(N310:N312)</f>
        <v>35441</v>
      </c>
      <c r="O309" s="31">
        <f>SUM(O310:O312)</f>
        <v>0</v>
      </c>
      <c r="P309" s="31">
        <f t="shared" ref="P309" si="782">SUM(Q309:S309)</f>
        <v>249122</v>
      </c>
      <c r="Q309" s="31">
        <f>SUM(Q310:Q312)</f>
        <v>121530</v>
      </c>
      <c r="R309" s="31">
        <f>SUM(R310:R312)</f>
        <v>127592</v>
      </c>
      <c r="S309" s="31">
        <f>SUM(S310:S312)</f>
        <v>0</v>
      </c>
      <c r="T309" s="31">
        <f t="shared" ref="T309:T314" si="783">SUM(U309:W309)</f>
        <v>143308</v>
      </c>
      <c r="U309" s="31">
        <f>SUM(U310:U312)</f>
        <v>68571</v>
      </c>
      <c r="V309" s="31">
        <f>SUM(V310:V312)</f>
        <v>74737</v>
      </c>
      <c r="W309" s="31">
        <f>SUM(W310:W312)</f>
        <v>0</v>
      </c>
      <c r="X309" s="31">
        <f t="shared" ref="X309" si="784">SUM(Y309:AA309)</f>
        <v>193770</v>
      </c>
      <c r="Y309" s="31">
        <f>SUM(Y310:Y312)</f>
        <v>101148</v>
      </c>
      <c r="Z309" s="31">
        <f>SUM(Z310:Z312)</f>
        <v>92622</v>
      </c>
      <c r="AA309" s="31">
        <f>SUM(AA310:AA312)</f>
        <v>0</v>
      </c>
      <c r="AB309" s="31">
        <f t="shared" ref="AB309" si="785">SUM(AC309:AE309)</f>
        <v>98504</v>
      </c>
      <c r="AC309" s="31">
        <f>SUM(AC310:AC312)</f>
        <v>51408</v>
      </c>
      <c r="AD309" s="31">
        <f>SUM(AD310:AD312)</f>
        <v>47096</v>
      </c>
      <c r="AE309" s="31">
        <f>SUM(AE310:AE312)</f>
        <v>0</v>
      </c>
      <c r="AF309" s="31">
        <f t="shared" ref="AF309" si="786">SUM(AG309:AI309)</f>
        <v>435582</v>
      </c>
      <c r="AG309" s="31">
        <f>SUM(AG310:AG312)</f>
        <v>221127</v>
      </c>
      <c r="AH309" s="31">
        <f>SUM(AH310:AH312)</f>
        <v>214455</v>
      </c>
      <c r="AI309" s="31">
        <f>SUM(AI310:AI312)</f>
        <v>0</v>
      </c>
      <c r="AJ309" s="31">
        <f t="shared" ref="AJ309:AJ314" si="787">SUM(AK309:AM309)</f>
        <v>67936</v>
      </c>
      <c r="AK309" s="31">
        <f>SUM(AK310:AK312)</f>
        <v>34051</v>
      </c>
      <c r="AL309" s="31">
        <f>SUM(AL310:AL312)</f>
        <v>33885</v>
      </c>
      <c r="AM309" s="31">
        <f>SUM(AM310:AM312)</f>
        <v>0</v>
      </c>
      <c r="AN309" s="31">
        <f t="shared" ref="AN309" si="788">SUM(AO309:AQ309)</f>
        <v>74844</v>
      </c>
      <c r="AO309" s="31">
        <f>SUM(AO310:AO312)</f>
        <v>37363</v>
      </c>
      <c r="AP309" s="31">
        <f>SUM(AP310:AP312)</f>
        <v>37481</v>
      </c>
      <c r="AQ309" s="31">
        <f>SUM(AQ310:AQ312)</f>
        <v>0</v>
      </c>
      <c r="AR309" s="31">
        <f t="shared" ref="AR309" si="789">SUM(AS309:AU309)</f>
        <v>72048</v>
      </c>
      <c r="AS309" s="31">
        <f>SUM(AS310:AS312)</f>
        <v>36789</v>
      </c>
      <c r="AT309" s="31">
        <f>SUM(AT310:AT312)</f>
        <v>35259</v>
      </c>
      <c r="AU309" s="31">
        <f>SUM(AU310:AU312)</f>
        <v>0</v>
      </c>
      <c r="AV309" s="31">
        <f t="shared" ref="AV309" si="790">SUM(AW309:AY309)</f>
        <v>214828</v>
      </c>
      <c r="AW309" s="31">
        <f>SUM(AW310:AW312)</f>
        <v>108203</v>
      </c>
      <c r="AX309" s="31">
        <f>SUM(AX310:AX312)</f>
        <v>106625</v>
      </c>
      <c r="AY309" s="31">
        <f>SUM(AY310:AY312)</f>
        <v>0</v>
      </c>
      <c r="AZ309" s="31">
        <f t="shared" ref="AZ309:AZ314" si="791">SUM(BA309:BC309)</f>
        <v>82464</v>
      </c>
      <c r="BA309" s="31">
        <f>SUM(BA310:BA312)</f>
        <v>41189</v>
      </c>
      <c r="BB309" s="31">
        <f>SUM(BB310:BB312)</f>
        <v>41275</v>
      </c>
      <c r="BC309" s="31">
        <f>SUM(BC310:BC312)</f>
        <v>0</v>
      </c>
      <c r="BD309" s="31">
        <f t="shared" ref="BD309" si="792">SUM(BE309:BG309)</f>
        <v>69974</v>
      </c>
      <c r="BE309" s="31">
        <f>SUM(BE310:BE312)</f>
        <v>35093</v>
      </c>
      <c r="BF309" s="31">
        <f>SUM(BF310:BF312)</f>
        <v>34881</v>
      </c>
      <c r="BG309" s="31">
        <f>SUM(BG310:BG312)</f>
        <v>0</v>
      </c>
      <c r="BH309" s="31">
        <f t="shared" ref="BH309" si="793">SUM(BI309:BK309)</f>
        <v>105322</v>
      </c>
      <c r="BI309" s="31">
        <f>SUM(BI310:BI312)</f>
        <v>58395</v>
      </c>
      <c r="BJ309" s="31">
        <f>SUM(BJ310:BJ312)</f>
        <v>46927</v>
      </c>
      <c r="BK309" s="31">
        <f>SUM(BK310:BK312)</f>
        <v>0</v>
      </c>
      <c r="BL309" s="31">
        <f t="shared" si="743"/>
        <v>257760</v>
      </c>
      <c r="BM309" s="31">
        <f>SUM(BM310:BM312)</f>
        <v>134677</v>
      </c>
      <c r="BN309" s="31">
        <f>SUM(BN310:BN312)</f>
        <v>123083</v>
      </c>
      <c r="BO309" s="31">
        <f>SUM(BO310:BO312)</f>
        <v>0</v>
      </c>
      <c r="BP309" s="31">
        <f t="shared" ref="BP309:BP314" si="794">SUM(BQ309:BS309)</f>
        <v>1157292</v>
      </c>
      <c r="BQ309" s="31">
        <f>SUM(BQ310:BQ312)</f>
        <v>585537</v>
      </c>
      <c r="BR309" s="31">
        <f>SUM(BR310:BR312)</f>
        <v>571755</v>
      </c>
      <c r="BS309" s="31">
        <f>SUM(BS310:BS312)</f>
        <v>0</v>
      </c>
    </row>
    <row r="310" spans="1:71" s="3" customFormat="1" ht="15" customHeight="1" x14ac:dyDescent="0.3">
      <c r="A310" s="35"/>
      <c r="B310" s="33"/>
      <c r="C310" s="37" t="s">
        <v>265</v>
      </c>
      <c r="D310" s="31">
        <f>SUM(E310:G310)</f>
        <v>79908</v>
      </c>
      <c r="E310" s="31">
        <v>37377</v>
      </c>
      <c r="F310" s="58">
        <v>42531</v>
      </c>
      <c r="G310" s="58">
        <v>0</v>
      </c>
      <c r="H310" s="31">
        <f>SUM(I310:K310)</f>
        <v>47486</v>
      </c>
      <c r="I310" s="31">
        <v>24379</v>
      </c>
      <c r="J310" s="58">
        <v>23107</v>
      </c>
      <c r="K310" s="58">
        <v>0</v>
      </c>
      <c r="L310" s="31">
        <f>SUM(M310:O310)</f>
        <v>52472</v>
      </c>
      <c r="M310" s="31">
        <v>26069</v>
      </c>
      <c r="N310" s="58">
        <v>26403</v>
      </c>
      <c r="O310" s="58">
        <v>0</v>
      </c>
      <c r="P310" s="31">
        <f>SUM(Q310:S310)</f>
        <v>179866</v>
      </c>
      <c r="Q310" s="31">
        <f t="shared" ref="Q310:S313" si="795">+E310+I310+M310</f>
        <v>87825</v>
      </c>
      <c r="R310" s="31">
        <f t="shared" si="795"/>
        <v>92041</v>
      </c>
      <c r="S310" s="31">
        <f t="shared" si="795"/>
        <v>0</v>
      </c>
      <c r="T310" s="31">
        <f>SUM(U310:W310)</f>
        <v>111150</v>
      </c>
      <c r="U310" s="31">
        <v>51968</v>
      </c>
      <c r="V310" s="58">
        <v>59182</v>
      </c>
      <c r="W310" s="58">
        <v>0</v>
      </c>
      <c r="X310" s="31">
        <f>SUM(Y310:AA310)</f>
        <v>158621</v>
      </c>
      <c r="Y310" s="31">
        <v>83051</v>
      </c>
      <c r="Z310" s="58">
        <v>75570</v>
      </c>
      <c r="AA310" s="58">
        <v>0</v>
      </c>
      <c r="AB310" s="31">
        <f>SUM(AC310:AE310)</f>
        <v>75803</v>
      </c>
      <c r="AC310" s="31">
        <v>40688</v>
      </c>
      <c r="AD310" s="58">
        <v>35115</v>
      </c>
      <c r="AE310" s="58">
        <v>0</v>
      </c>
      <c r="AF310" s="31">
        <f>SUM(AG310:AI310)</f>
        <v>345574</v>
      </c>
      <c r="AG310" s="31">
        <f t="shared" ref="AG310:AI313" si="796">+U310+Y310+AC310</f>
        <v>175707</v>
      </c>
      <c r="AH310" s="31">
        <f t="shared" si="796"/>
        <v>169867</v>
      </c>
      <c r="AI310" s="31">
        <f t="shared" si="796"/>
        <v>0</v>
      </c>
      <c r="AJ310" s="31">
        <f>SUM(AK310:AM310)</f>
        <v>53768</v>
      </c>
      <c r="AK310" s="31">
        <v>27486</v>
      </c>
      <c r="AL310" s="58">
        <v>26282</v>
      </c>
      <c r="AM310" s="58">
        <v>0</v>
      </c>
      <c r="AN310" s="31">
        <f>SUM(AO310:AQ310)</f>
        <v>58854</v>
      </c>
      <c r="AO310" s="31">
        <v>29209</v>
      </c>
      <c r="AP310" s="58">
        <v>29645</v>
      </c>
      <c r="AQ310" s="58">
        <v>0</v>
      </c>
      <c r="AR310" s="31">
        <f>SUM(AS310:AU310)</f>
        <v>56747</v>
      </c>
      <c r="AS310" s="31">
        <v>29375</v>
      </c>
      <c r="AT310" s="58">
        <v>27372</v>
      </c>
      <c r="AU310" s="58">
        <v>0</v>
      </c>
      <c r="AV310" s="31">
        <f>SUM(AW310:AY310)</f>
        <v>169369</v>
      </c>
      <c r="AW310" s="31">
        <f t="shared" ref="AW310:AY313" si="797">+AK310+AO310+AS310</f>
        <v>86070</v>
      </c>
      <c r="AX310" s="31">
        <f t="shared" si="797"/>
        <v>83299</v>
      </c>
      <c r="AY310" s="31">
        <f t="shared" si="797"/>
        <v>0</v>
      </c>
      <c r="AZ310" s="31">
        <f>SUM(BA310:BC310)</f>
        <v>65425</v>
      </c>
      <c r="BA310" s="31">
        <v>32460</v>
      </c>
      <c r="BB310" s="58">
        <v>32965</v>
      </c>
      <c r="BC310" s="58">
        <v>0</v>
      </c>
      <c r="BD310" s="31">
        <f>SUM(BE310:BG310)</f>
        <v>56533</v>
      </c>
      <c r="BE310" s="31">
        <v>28804</v>
      </c>
      <c r="BF310" s="58">
        <v>27729</v>
      </c>
      <c r="BG310" s="58">
        <v>0</v>
      </c>
      <c r="BH310" s="31">
        <f>SUM(BI310:BK310)</f>
        <v>80648</v>
      </c>
      <c r="BI310" s="31">
        <v>43532</v>
      </c>
      <c r="BJ310" s="58">
        <v>37116</v>
      </c>
      <c r="BK310" s="58">
        <v>0</v>
      </c>
      <c r="BL310" s="31">
        <f>SUM(BM310:BO310)</f>
        <v>202606</v>
      </c>
      <c r="BM310" s="31">
        <f t="shared" ref="BM310:BO313" si="798">+BA310+BE310+BI310</f>
        <v>104796</v>
      </c>
      <c r="BN310" s="31">
        <f t="shared" si="798"/>
        <v>97810</v>
      </c>
      <c r="BO310" s="31">
        <f t="shared" si="798"/>
        <v>0</v>
      </c>
      <c r="BP310" s="31">
        <f>SUM(BQ310:BS310)</f>
        <v>897415</v>
      </c>
      <c r="BQ310" s="31">
        <f t="shared" ref="BQ310:BS313" si="799">+Q310+AG310+AW310+BM310</f>
        <v>454398</v>
      </c>
      <c r="BR310" s="31">
        <f t="shared" si="799"/>
        <v>443017</v>
      </c>
      <c r="BS310" s="31">
        <f t="shared" si="799"/>
        <v>0</v>
      </c>
    </row>
    <row r="311" spans="1:71" s="3" customFormat="1" ht="15" customHeight="1" x14ac:dyDescent="0.3">
      <c r="A311" s="35"/>
      <c r="B311" s="33"/>
      <c r="C311" s="37" t="s">
        <v>266</v>
      </c>
      <c r="D311" s="31">
        <f>SUM(E311:G311)</f>
        <v>32847</v>
      </c>
      <c r="E311" s="31">
        <v>15345</v>
      </c>
      <c r="F311" s="58">
        <v>17502</v>
      </c>
      <c r="G311" s="58">
        <v>0</v>
      </c>
      <c r="H311" s="31">
        <f>SUM(I311:K311)</f>
        <v>16399</v>
      </c>
      <c r="I311" s="31">
        <v>7388</v>
      </c>
      <c r="J311" s="58">
        <v>9011</v>
      </c>
      <c r="K311" s="58">
        <v>0</v>
      </c>
      <c r="L311" s="31">
        <f>SUM(M311:O311)</f>
        <v>20010</v>
      </c>
      <c r="M311" s="31">
        <v>10972</v>
      </c>
      <c r="N311" s="58">
        <v>9038</v>
      </c>
      <c r="O311" s="58">
        <v>0</v>
      </c>
      <c r="P311" s="31">
        <f>SUM(Q311:S311)</f>
        <v>69256</v>
      </c>
      <c r="Q311" s="31">
        <f t="shared" si="795"/>
        <v>33705</v>
      </c>
      <c r="R311" s="31">
        <f t="shared" si="795"/>
        <v>35551</v>
      </c>
      <c r="S311" s="31">
        <f t="shared" si="795"/>
        <v>0</v>
      </c>
      <c r="T311" s="31">
        <f>SUM(U311:W311)</f>
        <v>32158</v>
      </c>
      <c r="U311" s="31">
        <v>16603</v>
      </c>
      <c r="V311" s="58">
        <v>15555</v>
      </c>
      <c r="W311" s="58">
        <v>0</v>
      </c>
      <c r="X311" s="31">
        <f>SUM(Y311:AA311)</f>
        <v>35149</v>
      </c>
      <c r="Y311" s="31">
        <v>18097</v>
      </c>
      <c r="Z311" s="58">
        <v>17052</v>
      </c>
      <c r="AA311" s="58">
        <v>0</v>
      </c>
      <c r="AB311" s="31">
        <f>SUM(AC311:AE311)</f>
        <v>22701</v>
      </c>
      <c r="AC311" s="31">
        <v>10720</v>
      </c>
      <c r="AD311" s="58">
        <v>11981</v>
      </c>
      <c r="AE311" s="58">
        <v>0</v>
      </c>
      <c r="AF311" s="31">
        <f>SUM(AG311:AI311)</f>
        <v>90008</v>
      </c>
      <c r="AG311" s="31">
        <f t="shared" si="796"/>
        <v>45420</v>
      </c>
      <c r="AH311" s="31">
        <f t="shared" si="796"/>
        <v>44588</v>
      </c>
      <c r="AI311" s="31">
        <f t="shared" si="796"/>
        <v>0</v>
      </c>
      <c r="AJ311" s="31">
        <f>SUM(AK311:AM311)</f>
        <v>14168</v>
      </c>
      <c r="AK311" s="31">
        <v>6565</v>
      </c>
      <c r="AL311" s="58">
        <v>7603</v>
      </c>
      <c r="AM311" s="58">
        <v>0</v>
      </c>
      <c r="AN311" s="31">
        <f>SUM(AO311:AQ311)</f>
        <v>15990</v>
      </c>
      <c r="AO311" s="31">
        <v>8154</v>
      </c>
      <c r="AP311" s="58">
        <v>7836</v>
      </c>
      <c r="AQ311" s="58">
        <v>0</v>
      </c>
      <c r="AR311" s="31">
        <f>SUM(AS311:AU311)</f>
        <v>15301</v>
      </c>
      <c r="AS311" s="31">
        <v>7414</v>
      </c>
      <c r="AT311" s="58">
        <v>7887</v>
      </c>
      <c r="AU311" s="58">
        <v>0</v>
      </c>
      <c r="AV311" s="31">
        <f>SUM(AW311:AY311)</f>
        <v>45459</v>
      </c>
      <c r="AW311" s="31">
        <f t="shared" si="797"/>
        <v>22133</v>
      </c>
      <c r="AX311" s="31">
        <f t="shared" si="797"/>
        <v>23326</v>
      </c>
      <c r="AY311" s="31">
        <f t="shared" si="797"/>
        <v>0</v>
      </c>
      <c r="AZ311" s="31">
        <f>SUM(BA311:BC311)</f>
        <v>17039</v>
      </c>
      <c r="BA311" s="31">
        <v>8729</v>
      </c>
      <c r="BB311" s="58">
        <v>8310</v>
      </c>
      <c r="BC311" s="58">
        <v>0</v>
      </c>
      <c r="BD311" s="31">
        <f>SUM(BE311:BG311)</f>
        <v>13441</v>
      </c>
      <c r="BE311" s="31">
        <v>6289</v>
      </c>
      <c r="BF311" s="58">
        <v>7152</v>
      </c>
      <c r="BG311" s="58">
        <v>0</v>
      </c>
      <c r="BH311" s="31">
        <f>SUM(BI311:BK311)</f>
        <v>24674</v>
      </c>
      <c r="BI311" s="31">
        <v>14863</v>
      </c>
      <c r="BJ311" s="58">
        <v>9811</v>
      </c>
      <c r="BK311" s="58">
        <v>0</v>
      </c>
      <c r="BL311" s="31">
        <f>SUM(BM311:BO311)</f>
        <v>55154</v>
      </c>
      <c r="BM311" s="31">
        <f t="shared" si="798"/>
        <v>29881</v>
      </c>
      <c r="BN311" s="31">
        <f t="shared" si="798"/>
        <v>25273</v>
      </c>
      <c r="BO311" s="31">
        <f t="shared" si="798"/>
        <v>0</v>
      </c>
      <c r="BP311" s="31">
        <f>SUM(BQ311:BS311)</f>
        <v>259877</v>
      </c>
      <c r="BQ311" s="31">
        <f t="shared" si="799"/>
        <v>131139</v>
      </c>
      <c r="BR311" s="31">
        <f t="shared" si="799"/>
        <v>128738</v>
      </c>
      <c r="BS311" s="31">
        <f t="shared" si="799"/>
        <v>0</v>
      </c>
    </row>
    <row r="312" spans="1:71" s="3" customFormat="1" ht="15" customHeight="1" x14ac:dyDescent="0.3">
      <c r="A312" s="35"/>
      <c r="B312" s="33"/>
      <c r="C312" s="37" t="s">
        <v>267</v>
      </c>
      <c r="D312" s="31">
        <f>SUM(E312:G312)</f>
        <v>0</v>
      </c>
      <c r="E312" s="31">
        <v>0</v>
      </c>
      <c r="F312" s="58">
        <v>0</v>
      </c>
      <c r="G312" s="58">
        <v>0</v>
      </c>
      <c r="H312" s="31">
        <f>SUM(I312:K312)</f>
        <v>0</v>
      </c>
      <c r="I312" s="31">
        <v>0</v>
      </c>
      <c r="J312" s="58">
        <v>0</v>
      </c>
      <c r="K312" s="58">
        <v>0</v>
      </c>
      <c r="L312" s="31">
        <f>SUM(M312:O312)</f>
        <v>0</v>
      </c>
      <c r="M312" s="31">
        <v>0</v>
      </c>
      <c r="N312" s="58">
        <v>0</v>
      </c>
      <c r="O312" s="58">
        <v>0</v>
      </c>
      <c r="P312" s="31">
        <f>SUM(Q312:S312)</f>
        <v>0</v>
      </c>
      <c r="Q312" s="31">
        <f t="shared" si="795"/>
        <v>0</v>
      </c>
      <c r="R312" s="31">
        <f t="shared" si="795"/>
        <v>0</v>
      </c>
      <c r="S312" s="31">
        <f t="shared" si="795"/>
        <v>0</v>
      </c>
      <c r="T312" s="31">
        <f>SUM(U312:W312)</f>
        <v>0</v>
      </c>
      <c r="U312" s="31">
        <v>0</v>
      </c>
      <c r="V312" s="58">
        <v>0</v>
      </c>
      <c r="W312" s="58">
        <v>0</v>
      </c>
      <c r="X312" s="31">
        <f>SUM(Y312:AA312)</f>
        <v>0</v>
      </c>
      <c r="Y312" s="31">
        <v>0</v>
      </c>
      <c r="Z312" s="58">
        <v>0</v>
      </c>
      <c r="AA312" s="58">
        <v>0</v>
      </c>
      <c r="AB312" s="31">
        <f>SUM(AC312:AE312)</f>
        <v>0</v>
      </c>
      <c r="AC312" s="31">
        <v>0</v>
      </c>
      <c r="AD312" s="58">
        <v>0</v>
      </c>
      <c r="AE312" s="58">
        <v>0</v>
      </c>
      <c r="AF312" s="31">
        <f>SUM(AG312:AI312)</f>
        <v>0</v>
      </c>
      <c r="AG312" s="31">
        <f t="shared" si="796"/>
        <v>0</v>
      </c>
      <c r="AH312" s="31">
        <f t="shared" si="796"/>
        <v>0</v>
      </c>
      <c r="AI312" s="31">
        <f t="shared" si="796"/>
        <v>0</v>
      </c>
      <c r="AJ312" s="31">
        <f>SUM(AK312:AM312)</f>
        <v>0</v>
      </c>
      <c r="AK312" s="31">
        <v>0</v>
      </c>
      <c r="AL312" s="58">
        <v>0</v>
      </c>
      <c r="AM312" s="58">
        <v>0</v>
      </c>
      <c r="AN312" s="31">
        <f>SUM(AO312:AQ312)</f>
        <v>0</v>
      </c>
      <c r="AO312" s="31">
        <v>0</v>
      </c>
      <c r="AP312" s="58">
        <v>0</v>
      </c>
      <c r="AQ312" s="58">
        <v>0</v>
      </c>
      <c r="AR312" s="31">
        <f>SUM(AS312:AU312)</f>
        <v>0</v>
      </c>
      <c r="AS312" s="31">
        <v>0</v>
      </c>
      <c r="AT312" s="58">
        <v>0</v>
      </c>
      <c r="AU312" s="58">
        <v>0</v>
      </c>
      <c r="AV312" s="31">
        <f>SUM(AW312:AY312)</f>
        <v>0</v>
      </c>
      <c r="AW312" s="31">
        <f t="shared" si="797"/>
        <v>0</v>
      </c>
      <c r="AX312" s="31">
        <f t="shared" si="797"/>
        <v>0</v>
      </c>
      <c r="AY312" s="31">
        <f t="shared" si="797"/>
        <v>0</v>
      </c>
      <c r="AZ312" s="31">
        <f>SUM(BA312:BC312)</f>
        <v>0</v>
      </c>
      <c r="BA312" s="31">
        <v>0</v>
      </c>
      <c r="BB312" s="58">
        <v>0</v>
      </c>
      <c r="BC312" s="58">
        <v>0</v>
      </c>
      <c r="BD312" s="31">
        <f>SUM(BE312:BG312)</f>
        <v>0</v>
      </c>
      <c r="BE312" s="31">
        <v>0</v>
      </c>
      <c r="BF312" s="58">
        <v>0</v>
      </c>
      <c r="BG312" s="58">
        <v>0</v>
      </c>
      <c r="BH312" s="31">
        <f>SUM(BI312:BK312)</f>
        <v>0</v>
      </c>
      <c r="BI312" s="31">
        <v>0</v>
      </c>
      <c r="BJ312" s="58">
        <v>0</v>
      </c>
      <c r="BK312" s="58">
        <v>0</v>
      </c>
      <c r="BL312" s="31">
        <f>SUM(BM312:BO312)</f>
        <v>0</v>
      </c>
      <c r="BM312" s="31">
        <f t="shared" si="798"/>
        <v>0</v>
      </c>
      <c r="BN312" s="31">
        <f t="shared" si="798"/>
        <v>0</v>
      </c>
      <c r="BO312" s="31">
        <f t="shared" si="798"/>
        <v>0</v>
      </c>
      <c r="BP312" s="31">
        <f>SUM(BQ312:BS312)</f>
        <v>0</v>
      </c>
      <c r="BQ312" s="31">
        <f t="shared" si="799"/>
        <v>0</v>
      </c>
      <c r="BR312" s="31">
        <f t="shared" si="799"/>
        <v>0</v>
      </c>
      <c r="BS312" s="31">
        <f t="shared" si="799"/>
        <v>0</v>
      </c>
    </row>
    <row r="313" spans="1:71" s="3" customFormat="1" ht="15" customHeight="1" x14ac:dyDescent="0.3">
      <c r="A313" s="35"/>
      <c r="B313" s="33"/>
      <c r="C313" s="34" t="s">
        <v>268</v>
      </c>
      <c r="D313" s="31">
        <f>SUM(E313:G313)</f>
        <v>49141</v>
      </c>
      <c r="E313" s="31">
        <v>25827</v>
      </c>
      <c r="F313" s="58">
        <v>23314</v>
      </c>
      <c r="G313" s="58">
        <v>0</v>
      </c>
      <c r="H313" s="31">
        <f>SUM(I313:K313)</f>
        <v>41366</v>
      </c>
      <c r="I313" s="31">
        <v>19910</v>
      </c>
      <c r="J313" s="58">
        <v>21456</v>
      </c>
      <c r="K313" s="58">
        <v>0</v>
      </c>
      <c r="L313" s="31">
        <f>SUM(M313:O313)</f>
        <v>49401</v>
      </c>
      <c r="M313" s="31">
        <v>23113</v>
      </c>
      <c r="N313" s="58">
        <v>26288</v>
      </c>
      <c r="O313" s="58">
        <v>0</v>
      </c>
      <c r="P313" s="31">
        <f>SUM(Q313:S313)</f>
        <v>139908</v>
      </c>
      <c r="Q313" s="31">
        <f t="shared" si="795"/>
        <v>68850</v>
      </c>
      <c r="R313" s="31">
        <f t="shared" si="795"/>
        <v>71058</v>
      </c>
      <c r="S313" s="31">
        <f t="shared" si="795"/>
        <v>0</v>
      </c>
      <c r="T313" s="31">
        <f>SUM(U313:W313)</f>
        <v>109075</v>
      </c>
      <c r="U313" s="31">
        <v>53902</v>
      </c>
      <c r="V313" s="58">
        <v>55173</v>
      </c>
      <c r="W313" s="58">
        <v>0</v>
      </c>
      <c r="X313" s="31">
        <f>SUM(Y313:AA313)</f>
        <v>162994</v>
      </c>
      <c r="Y313" s="31">
        <v>62984</v>
      </c>
      <c r="Z313" s="58">
        <v>100010</v>
      </c>
      <c r="AA313" s="58">
        <v>0</v>
      </c>
      <c r="AB313" s="31">
        <f>SUM(AC313:AE313)</f>
        <v>61443</v>
      </c>
      <c r="AC313" s="31">
        <v>30984</v>
      </c>
      <c r="AD313" s="58">
        <v>30459</v>
      </c>
      <c r="AE313" s="58">
        <v>0</v>
      </c>
      <c r="AF313" s="31">
        <f>SUM(AG313:AI313)</f>
        <v>333512</v>
      </c>
      <c r="AG313" s="31">
        <f t="shared" si="796"/>
        <v>147870</v>
      </c>
      <c r="AH313" s="31">
        <f t="shared" si="796"/>
        <v>185642</v>
      </c>
      <c r="AI313" s="31">
        <f t="shared" si="796"/>
        <v>0</v>
      </c>
      <c r="AJ313" s="31">
        <f>SUM(AK313:AM313)</f>
        <v>46686</v>
      </c>
      <c r="AK313" s="31">
        <v>23141</v>
      </c>
      <c r="AL313" s="58">
        <v>23545</v>
      </c>
      <c r="AM313" s="58">
        <v>0</v>
      </c>
      <c r="AN313" s="31">
        <f>SUM(AO313:AQ313)</f>
        <v>49559</v>
      </c>
      <c r="AO313" s="31">
        <v>24833</v>
      </c>
      <c r="AP313" s="58">
        <v>24726</v>
      </c>
      <c r="AQ313" s="58">
        <v>0</v>
      </c>
      <c r="AR313" s="31">
        <f>SUM(AS313:AU313)</f>
        <v>47150</v>
      </c>
      <c r="AS313" s="31">
        <v>24193</v>
      </c>
      <c r="AT313" s="58">
        <v>22957</v>
      </c>
      <c r="AU313" s="58">
        <v>0</v>
      </c>
      <c r="AV313" s="31">
        <f>SUM(AW313:AY313)</f>
        <v>143395</v>
      </c>
      <c r="AW313" s="31">
        <f t="shared" si="797"/>
        <v>72167</v>
      </c>
      <c r="AX313" s="31">
        <f t="shared" si="797"/>
        <v>71228</v>
      </c>
      <c r="AY313" s="31">
        <f t="shared" si="797"/>
        <v>0</v>
      </c>
      <c r="AZ313" s="31">
        <f>SUM(BA313:BC313)</f>
        <v>70448</v>
      </c>
      <c r="BA313" s="31">
        <v>34797</v>
      </c>
      <c r="BB313" s="58">
        <v>35651</v>
      </c>
      <c r="BC313" s="58">
        <v>0</v>
      </c>
      <c r="BD313" s="31">
        <f>SUM(BE313:BG313)</f>
        <v>67065</v>
      </c>
      <c r="BE313" s="31">
        <v>35084</v>
      </c>
      <c r="BF313" s="58">
        <v>31981</v>
      </c>
      <c r="BG313" s="58">
        <v>0</v>
      </c>
      <c r="BH313" s="31">
        <f>SUM(BI313:BK313)</f>
        <v>76182</v>
      </c>
      <c r="BI313" s="31">
        <v>37360</v>
      </c>
      <c r="BJ313" s="58">
        <v>38822</v>
      </c>
      <c r="BK313" s="58">
        <v>0</v>
      </c>
      <c r="BL313" s="31">
        <f>SUM(BM313:BO313)</f>
        <v>213695</v>
      </c>
      <c r="BM313" s="31">
        <f t="shared" si="798"/>
        <v>107241</v>
      </c>
      <c r="BN313" s="31">
        <f t="shared" si="798"/>
        <v>106454</v>
      </c>
      <c r="BO313" s="31">
        <f t="shared" si="798"/>
        <v>0</v>
      </c>
      <c r="BP313" s="31">
        <f>SUM(BQ313:BS313)</f>
        <v>830510</v>
      </c>
      <c r="BQ313" s="31">
        <f t="shared" si="799"/>
        <v>396128</v>
      </c>
      <c r="BR313" s="31">
        <f t="shared" si="799"/>
        <v>434382</v>
      </c>
      <c r="BS313" s="31">
        <f t="shared" si="799"/>
        <v>0</v>
      </c>
    </row>
    <row r="314" spans="1:71" s="3" customFormat="1" ht="15" customHeight="1" x14ac:dyDescent="0.3">
      <c r="A314" s="35"/>
      <c r="B314" s="33"/>
      <c r="C314" s="34" t="s">
        <v>269</v>
      </c>
      <c r="D314" s="31">
        <f t="shared" si="763"/>
        <v>45086</v>
      </c>
      <c r="E314" s="31">
        <f>SUM(E315:E316)</f>
        <v>21227</v>
      </c>
      <c r="F314" s="31">
        <f>SUM(F315:F316)</f>
        <v>23859</v>
      </c>
      <c r="G314" s="31">
        <f>SUM(G315:G316)</f>
        <v>0</v>
      </c>
      <c r="H314" s="31">
        <f t="shared" si="780"/>
        <v>39880</v>
      </c>
      <c r="I314" s="31">
        <f>SUM(I315:I316)</f>
        <v>20920</v>
      </c>
      <c r="J314" s="31">
        <f>SUM(J315:J316)</f>
        <v>18960</v>
      </c>
      <c r="K314" s="31">
        <f>SUM(K315:K316)</f>
        <v>0</v>
      </c>
      <c r="L314" s="31">
        <f t="shared" si="781"/>
        <v>47351</v>
      </c>
      <c r="M314" s="31">
        <f>SUM(M315:M316)</f>
        <v>25193</v>
      </c>
      <c r="N314" s="31">
        <f>SUM(N315:N316)</f>
        <v>22158</v>
      </c>
      <c r="O314" s="31">
        <f>SUM(O315:O316)</f>
        <v>0</v>
      </c>
      <c r="P314" s="31">
        <f t="shared" ref="P314" si="800">SUM(Q314:S314)</f>
        <v>132317</v>
      </c>
      <c r="Q314" s="31">
        <f>SUM(Q315:Q316)</f>
        <v>67340</v>
      </c>
      <c r="R314" s="31">
        <f>SUM(R315:R316)</f>
        <v>64977</v>
      </c>
      <c r="S314" s="31">
        <f>SUM(S315:S316)</f>
        <v>0</v>
      </c>
      <c r="T314" s="31">
        <f t="shared" si="783"/>
        <v>100321</v>
      </c>
      <c r="U314" s="31">
        <f>SUM(U315:U316)</f>
        <v>50761</v>
      </c>
      <c r="V314" s="31">
        <f>SUM(V315:V316)</f>
        <v>49560</v>
      </c>
      <c r="W314" s="31">
        <f>SUM(W315:W316)</f>
        <v>0</v>
      </c>
      <c r="X314" s="31">
        <f t="shared" ref="X314" si="801">SUM(Y314:AA314)</f>
        <v>114776</v>
      </c>
      <c r="Y314" s="31">
        <f>SUM(Y315:Y316)</f>
        <v>54444</v>
      </c>
      <c r="Z314" s="31">
        <f>SUM(Z315:Z316)</f>
        <v>60332</v>
      </c>
      <c r="AA314" s="31">
        <f>SUM(AA315:AA316)</f>
        <v>0</v>
      </c>
      <c r="AB314" s="31">
        <f t="shared" ref="AB314" si="802">SUM(AC314:AE314)</f>
        <v>60763</v>
      </c>
      <c r="AC314" s="31">
        <f>SUM(AC315:AC316)</f>
        <v>30334</v>
      </c>
      <c r="AD314" s="31">
        <f>SUM(AD315:AD316)</f>
        <v>30429</v>
      </c>
      <c r="AE314" s="31">
        <f>SUM(AE315:AE316)</f>
        <v>0</v>
      </c>
      <c r="AF314" s="31">
        <f t="shared" ref="AF314" si="803">SUM(AG314:AI314)</f>
        <v>275860</v>
      </c>
      <c r="AG314" s="31">
        <f>SUM(AG315:AG316)</f>
        <v>135539</v>
      </c>
      <c r="AH314" s="31">
        <f>SUM(AH315:AH316)</f>
        <v>140321</v>
      </c>
      <c r="AI314" s="31">
        <f>SUM(AI315:AI316)</f>
        <v>0</v>
      </c>
      <c r="AJ314" s="31">
        <f t="shared" si="787"/>
        <v>45715</v>
      </c>
      <c r="AK314" s="31">
        <f>SUM(AK315:AK316)</f>
        <v>22892</v>
      </c>
      <c r="AL314" s="31">
        <f>SUM(AL315:AL316)</f>
        <v>22823</v>
      </c>
      <c r="AM314" s="31">
        <f>SUM(AM315:AM316)</f>
        <v>0</v>
      </c>
      <c r="AN314" s="31">
        <f t="shared" ref="AN314" si="804">SUM(AO314:AQ314)</f>
        <v>49473</v>
      </c>
      <c r="AO314" s="31">
        <f>SUM(AO315:AO316)</f>
        <v>25088</v>
      </c>
      <c r="AP314" s="31">
        <f>SUM(AP315:AP316)</f>
        <v>24385</v>
      </c>
      <c r="AQ314" s="31">
        <f>SUM(AQ315:AQ316)</f>
        <v>0</v>
      </c>
      <c r="AR314" s="31">
        <f t="shared" ref="AR314" si="805">SUM(AS314:AU314)</f>
        <v>46727</v>
      </c>
      <c r="AS314" s="31">
        <f>SUM(AS315:AS316)</f>
        <v>22990</v>
      </c>
      <c r="AT314" s="31">
        <f>SUM(AT315:AT316)</f>
        <v>23737</v>
      </c>
      <c r="AU314" s="31">
        <f>SUM(AU315:AU316)</f>
        <v>0</v>
      </c>
      <c r="AV314" s="31">
        <f t="shared" ref="AV314" si="806">SUM(AW314:AY314)</f>
        <v>141915</v>
      </c>
      <c r="AW314" s="31">
        <f>SUM(AW315:AW316)</f>
        <v>70970</v>
      </c>
      <c r="AX314" s="31">
        <f>SUM(AX315:AX316)</f>
        <v>70945</v>
      </c>
      <c r="AY314" s="31">
        <f>SUM(AY315:AY316)</f>
        <v>0</v>
      </c>
      <c r="AZ314" s="31">
        <f t="shared" si="791"/>
        <v>66423</v>
      </c>
      <c r="BA314" s="31">
        <f>SUM(BA315:BA316)</f>
        <v>33476</v>
      </c>
      <c r="BB314" s="31">
        <f>SUM(BB315:BB316)</f>
        <v>32947</v>
      </c>
      <c r="BC314" s="31">
        <f>SUM(BC315:BC316)</f>
        <v>0</v>
      </c>
      <c r="BD314" s="31">
        <f t="shared" ref="BD314" si="807">SUM(BE314:BG314)</f>
        <v>63505</v>
      </c>
      <c r="BE314" s="31">
        <f>SUM(BE315:BE316)</f>
        <v>30769</v>
      </c>
      <c r="BF314" s="31">
        <f>SUM(BF315:BF316)</f>
        <v>32736</v>
      </c>
      <c r="BG314" s="31">
        <f>SUM(BG315:BG316)</f>
        <v>0</v>
      </c>
      <c r="BH314" s="31">
        <f t="shared" ref="BH314" si="808">SUM(BI314:BK314)</f>
        <v>72863</v>
      </c>
      <c r="BI314" s="31">
        <f>SUM(BI315:BI316)</f>
        <v>36958</v>
      </c>
      <c r="BJ314" s="31">
        <f>SUM(BJ315:BJ316)</f>
        <v>35905</v>
      </c>
      <c r="BK314" s="31">
        <f>SUM(BK315:BK316)</f>
        <v>0</v>
      </c>
      <c r="BL314" s="31">
        <f t="shared" ref="BL314" si="809">SUM(BM314:BO314)</f>
        <v>202791</v>
      </c>
      <c r="BM314" s="31">
        <f>SUM(BM315:BM316)</f>
        <v>101203</v>
      </c>
      <c r="BN314" s="31">
        <f>SUM(BN315:BN316)</f>
        <v>101588</v>
      </c>
      <c r="BO314" s="31">
        <f>SUM(BO315:BO316)</f>
        <v>0</v>
      </c>
      <c r="BP314" s="31">
        <f t="shared" si="794"/>
        <v>752883</v>
      </c>
      <c r="BQ314" s="31">
        <f>SUM(BQ315:BQ316)</f>
        <v>375052</v>
      </c>
      <c r="BR314" s="31">
        <f>SUM(BR315:BR316)</f>
        <v>377831</v>
      </c>
      <c r="BS314" s="31">
        <f>SUM(BS315:BS316)</f>
        <v>0</v>
      </c>
    </row>
    <row r="315" spans="1:71" s="3" customFormat="1" ht="15" customHeight="1" x14ac:dyDescent="0.3">
      <c r="A315" s="35"/>
      <c r="B315" s="33"/>
      <c r="C315" s="37" t="s">
        <v>270</v>
      </c>
      <c r="D315" s="31">
        <f>SUM(E315:G315)</f>
        <v>0</v>
      </c>
      <c r="E315" s="31">
        <v>0</v>
      </c>
      <c r="F315" s="58">
        <v>0</v>
      </c>
      <c r="G315" s="58">
        <v>0</v>
      </c>
      <c r="H315" s="31">
        <f>SUM(I315:K315)</f>
        <v>0</v>
      </c>
      <c r="I315" s="31">
        <v>0</v>
      </c>
      <c r="J315" s="58">
        <v>0</v>
      </c>
      <c r="K315" s="58">
        <v>0</v>
      </c>
      <c r="L315" s="31">
        <f>SUM(M315:O315)</f>
        <v>0</v>
      </c>
      <c r="M315" s="31">
        <v>0</v>
      </c>
      <c r="N315" s="58">
        <v>0</v>
      </c>
      <c r="O315" s="58">
        <v>0</v>
      </c>
      <c r="P315" s="31">
        <f>SUM(Q315:S315)</f>
        <v>0</v>
      </c>
      <c r="Q315" s="31">
        <f t="shared" ref="Q315:S319" si="810">+E315+I315+M315</f>
        <v>0</v>
      </c>
      <c r="R315" s="31">
        <f t="shared" si="810"/>
        <v>0</v>
      </c>
      <c r="S315" s="31">
        <f t="shared" si="810"/>
        <v>0</v>
      </c>
      <c r="T315" s="31">
        <f>SUM(U315:W315)</f>
        <v>0</v>
      </c>
      <c r="U315" s="31">
        <v>0</v>
      </c>
      <c r="V315" s="58">
        <v>0</v>
      </c>
      <c r="W315" s="58">
        <v>0</v>
      </c>
      <c r="X315" s="31">
        <f>SUM(Y315:AA315)</f>
        <v>0</v>
      </c>
      <c r="Y315" s="31">
        <v>0</v>
      </c>
      <c r="Z315" s="58">
        <v>0</v>
      </c>
      <c r="AA315" s="58">
        <v>0</v>
      </c>
      <c r="AB315" s="31">
        <f>SUM(AC315:AE315)</f>
        <v>0</v>
      </c>
      <c r="AC315" s="31">
        <v>0</v>
      </c>
      <c r="AD315" s="58">
        <v>0</v>
      </c>
      <c r="AE315" s="58">
        <v>0</v>
      </c>
      <c r="AF315" s="31">
        <f>SUM(AG315:AI315)</f>
        <v>0</v>
      </c>
      <c r="AG315" s="31">
        <f t="shared" ref="AG315:AI319" si="811">+U315+Y315+AC315</f>
        <v>0</v>
      </c>
      <c r="AH315" s="31">
        <f t="shared" si="811"/>
        <v>0</v>
      </c>
      <c r="AI315" s="31">
        <f t="shared" si="811"/>
        <v>0</v>
      </c>
      <c r="AJ315" s="31">
        <f>SUM(AK315:AM315)</f>
        <v>0</v>
      </c>
      <c r="AK315" s="31">
        <v>0</v>
      </c>
      <c r="AL315" s="58">
        <v>0</v>
      </c>
      <c r="AM315" s="58">
        <v>0</v>
      </c>
      <c r="AN315" s="31">
        <f>SUM(AO315:AQ315)</f>
        <v>0</v>
      </c>
      <c r="AO315" s="31">
        <v>0</v>
      </c>
      <c r="AP315" s="58">
        <v>0</v>
      </c>
      <c r="AQ315" s="58">
        <v>0</v>
      </c>
      <c r="AR315" s="31">
        <f>SUM(AS315:AU315)</f>
        <v>0</v>
      </c>
      <c r="AS315" s="31">
        <v>0</v>
      </c>
      <c r="AT315" s="58">
        <v>0</v>
      </c>
      <c r="AU315" s="58">
        <v>0</v>
      </c>
      <c r="AV315" s="31">
        <f>SUM(AW315:AY315)</f>
        <v>0</v>
      </c>
      <c r="AW315" s="31">
        <f t="shared" ref="AW315:AY319" si="812">+AK315+AO315+AS315</f>
        <v>0</v>
      </c>
      <c r="AX315" s="31">
        <f t="shared" si="812"/>
        <v>0</v>
      </c>
      <c r="AY315" s="31">
        <f t="shared" si="812"/>
        <v>0</v>
      </c>
      <c r="AZ315" s="31">
        <f>SUM(BA315:BC315)</f>
        <v>0</v>
      </c>
      <c r="BA315" s="31">
        <v>0</v>
      </c>
      <c r="BB315" s="58">
        <v>0</v>
      </c>
      <c r="BC315" s="58">
        <v>0</v>
      </c>
      <c r="BD315" s="31">
        <f>SUM(BE315:BG315)</f>
        <v>0</v>
      </c>
      <c r="BE315" s="31">
        <v>0</v>
      </c>
      <c r="BF315" s="58">
        <v>0</v>
      </c>
      <c r="BG315" s="58">
        <v>0</v>
      </c>
      <c r="BH315" s="31">
        <f>SUM(BI315:BK315)</f>
        <v>0</v>
      </c>
      <c r="BI315" s="31">
        <v>0</v>
      </c>
      <c r="BJ315" s="58">
        <v>0</v>
      </c>
      <c r="BK315" s="58">
        <v>0</v>
      </c>
      <c r="BL315" s="31">
        <f>SUM(BM315:BO315)</f>
        <v>0</v>
      </c>
      <c r="BM315" s="31">
        <f t="shared" ref="BM315:BO319" si="813">+BA315+BE315+BI315</f>
        <v>0</v>
      </c>
      <c r="BN315" s="31">
        <f t="shared" si="813"/>
        <v>0</v>
      </c>
      <c r="BO315" s="31">
        <f t="shared" si="813"/>
        <v>0</v>
      </c>
      <c r="BP315" s="31">
        <f>SUM(BQ315:BS315)</f>
        <v>0</v>
      </c>
      <c r="BQ315" s="31">
        <f t="shared" ref="BQ315:BS319" si="814">+Q315+AG315+AW315+BM315</f>
        <v>0</v>
      </c>
      <c r="BR315" s="31">
        <f t="shared" si="814"/>
        <v>0</v>
      </c>
      <c r="BS315" s="31">
        <f t="shared" si="814"/>
        <v>0</v>
      </c>
    </row>
    <row r="316" spans="1:71" s="3" customFormat="1" ht="15" customHeight="1" x14ac:dyDescent="0.3">
      <c r="A316" s="35"/>
      <c r="B316" s="33"/>
      <c r="C316" s="37" t="s">
        <v>271</v>
      </c>
      <c r="D316" s="31">
        <f>SUM(E316:G316)</f>
        <v>45086</v>
      </c>
      <c r="E316" s="31">
        <v>21227</v>
      </c>
      <c r="F316" s="58">
        <v>23859</v>
      </c>
      <c r="G316" s="58">
        <v>0</v>
      </c>
      <c r="H316" s="31">
        <f>SUM(I316:K316)</f>
        <v>39880</v>
      </c>
      <c r="I316" s="31">
        <v>20920</v>
      </c>
      <c r="J316" s="58">
        <v>18960</v>
      </c>
      <c r="K316" s="58">
        <v>0</v>
      </c>
      <c r="L316" s="31">
        <f>SUM(M316:O316)</f>
        <v>47351</v>
      </c>
      <c r="M316" s="31">
        <v>25193</v>
      </c>
      <c r="N316" s="58">
        <v>22158</v>
      </c>
      <c r="O316" s="58">
        <v>0</v>
      </c>
      <c r="P316" s="31">
        <f>SUM(Q316:S316)</f>
        <v>132317</v>
      </c>
      <c r="Q316" s="31">
        <f t="shared" si="810"/>
        <v>67340</v>
      </c>
      <c r="R316" s="31">
        <f t="shared" si="810"/>
        <v>64977</v>
      </c>
      <c r="S316" s="31">
        <f t="shared" si="810"/>
        <v>0</v>
      </c>
      <c r="T316" s="31">
        <f>SUM(U316:W316)</f>
        <v>100321</v>
      </c>
      <c r="U316" s="31">
        <v>50761</v>
      </c>
      <c r="V316" s="58">
        <v>49560</v>
      </c>
      <c r="W316" s="58">
        <v>0</v>
      </c>
      <c r="X316" s="31">
        <f>SUM(Y316:AA316)</f>
        <v>114776</v>
      </c>
      <c r="Y316" s="31">
        <v>54444</v>
      </c>
      <c r="Z316" s="58">
        <v>60332</v>
      </c>
      <c r="AA316" s="58">
        <v>0</v>
      </c>
      <c r="AB316" s="31">
        <f>SUM(AC316:AE316)</f>
        <v>60763</v>
      </c>
      <c r="AC316" s="31">
        <v>30334</v>
      </c>
      <c r="AD316" s="58">
        <v>30429</v>
      </c>
      <c r="AE316" s="58">
        <v>0</v>
      </c>
      <c r="AF316" s="31">
        <f>SUM(AG316:AI316)</f>
        <v>275860</v>
      </c>
      <c r="AG316" s="31">
        <f t="shared" si="811"/>
        <v>135539</v>
      </c>
      <c r="AH316" s="31">
        <f t="shared" si="811"/>
        <v>140321</v>
      </c>
      <c r="AI316" s="31">
        <f t="shared" si="811"/>
        <v>0</v>
      </c>
      <c r="AJ316" s="31">
        <f>SUM(AK316:AM316)</f>
        <v>45715</v>
      </c>
      <c r="AK316" s="31">
        <v>22892</v>
      </c>
      <c r="AL316" s="58">
        <v>22823</v>
      </c>
      <c r="AM316" s="58">
        <v>0</v>
      </c>
      <c r="AN316" s="31">
        <f>SUM(AO316:AQ316)</f>
        <v>49473</v>
      </c>
      <c r="AO316" s="31">
        <v>25088</v>
      </c>
      <c r="AP316" s="58">
        <v>24385</v>
      </c>
      <c r="AQ316" s="58">
        <v>0</v>
      </c>
      <c r="AR316" s="31">
        <f>SUM(AS316:AU316)</f>
        <v>46727</v>
      </c>
      <c r="AS316" s="31">
        <v>22990</v>
      </c>
      <c r="AT316" s="58">
        <v>23737</v>
      </c>
      <c r="AU316" s="58">
        <v>0</v>
      </c>
      <c r="AV316" s="31">
        <f>SUM(AW316:AY316)</f>
        <v>141915</v>
      </c>
      <c r="AW316" s="31">
        <f t="shared" si="812"/>
        <v>70970</v>
      </c>
      <c r="AX316" s="31">
        <f t="shared" si="812"/>
        <v>70945</v>
      </c>
      <c r="AY316" s="31">
        <f t="shared" si="812"/>
        <v>0</v>
      </c>
      <c r="AZ316" s="31">
        <f>SUM(BA316:BC316)</f>
        <v>66423</v>
      </c>
      <c r="BA316" s="31">
        <v>33476</v>
      </c>
      <c r="BB316" s="58">
        <v>32947</v>
      </c>
      <c r="BC316" s="58">
        <v>0</v>
      </c>
      <c r="BD316" s="31">
        <f>SUM(BE316:BG316)</f>
        <v>63505</v>
      </c>
      <c r="BE316" s="31">
        <v>30769</v>
      </c>
      <c r="BF316" s="58">
        <v>32736</v>
      </c>
      <c r="BG316" s="58">
        <v>0</v>
      </c>
      <c r="BH316" s="31">
        <f>SUM(BI316:BK316)</f>
        <v>72863</v>
      </c>
      <c r="BI316" s="31">
        <v>36958</v>
      </c>
      <c r="BJ316" s="58">
        <v>35905</v>
      </c>
      <c r="BK316" s="58">
        <v>0</v>
      </c>
      <c r="BL316" s="31">
        <f>SUM(BM316:BO316)</f>
        <v>202791</v>
      </c>
      <c r="BM316" s="31">
        <f t="shared" si="813"/>
        <v>101203</v>
      </c>
      <c r="BN316" s="31">
        <f t="shared" si="813"/>
        <v>101588</v>
      </c>
      <c r="BO316" s="31">
        <f t="shared" si="813"/>
        <v>0</v>
      </c>
      <c r="BP316" s="31">
        <f>SUM(BQ316:BS316)</f>
        <v>752883</v>
      </c>
      <c r="BQ316" s="31">
        <f t="shared" si="814"/>
        <v>375052</v>
      </c>
      <c r="BR316" s="31">
        <f t="shared" si="814"/>
        <v>377831</v>
      </c>
      <c r="BS316" s="31">
        <f t="shared" si="814"/>
        <v>0</v>
      </c>
    </row>
    <row r="317" spans="1:71" s="3" customFormat="1" ht="15" customHeight="1" x14ac:dyDescent="0.3">
      <c r="A317" s="35"/>
      <c r="B317" s="33"/>
      <c r="C317" s="34" t="s">
        <v>272</v>
      </c>
      <c r="D317" s="31">
        <f>SUM(E317:G317)</f>
        <v>0</v>
      </c>
      <c r="E317" s="31">
        <v>0</v>
      </c>
      <c r="F317" s="58">
        <v>0</v>
      </c>
      <c r="G317" s="58">
        <v>0</v>
      </c>
      <c r="H317" s="31">
        <f>SUM(I317:K317)</f>
        <v>0</v>
      </c>
      <c r="I317" s="31">
        <v>0</v>
      </c>
      <c r="J317" s="58">
        <v>0</v>
      </c>
      <c r="K317" s="58">
        <v>0</v>
      </c>
      <c r="L317" s="31">
        <f>SUM(M317:O317)</f>
        <v>0</v>
      </c>
      <c r="M317" s="31">
        <v>0</v>
      </c>
      <c r="N317" s="58">
        <v>0</v>
      </c>
      <c r="O317" s="58">
        <v>0</v>
      </c>
      <c r="P317" s="31">
        <f>SUM(Q317:S317)</f>
        <v>0</v>
      </c>
      <c r="Q317" s="31">
        <f t="shared" si="810"/>
        <v>0</v>
      </c>
      <c r="R317" s="31">
        <f t="shared" si="810"/>
        <v>0</v>
      </c>
      <c r="S317" s="31">
        <f t="shared" si="810"/>
        <v>0</v>
      </c>
      <c r="T317" s="31">
        <f>SUM(U317:W317)</f>
        <v>0</v>
      </c>
      <c r="U317" s="31">
        <v>0</v>
      </c>
      <c r="V317" s="58">
        <v>0</v>
      </c>
      <c r="W317" s="58">
        <v>0</v>
      </c>
      <c r="X317" s="31">
        <f>SUM(Y317:AA317)</f>
        <v>0</v>
      </c>
      <c r="Y317" s="31">
        <v>0</v>
      </c>
      <c r="Z317" s="58">
        <v>0</v>
      </c>
      <c r="AA317" s="58">
        <v>0</v>
      </c>
      <c r="AB317" s="31">
        <f>SUM(AC317:AE317)</f>
        <v>0</v>
      </c>
      <c r="AC317" s="31">
        <v>0</v>
      </c>
      <c r="AD317" s="58">
        <v>0</v>
      </c>
      <c r="AE317" s="58">
        <v>0</v>
      </c>
      <c r="AF317" s="31">
        <f>SUM(AG317:AI317)</f>
        <v>0</v>
      </c>
      <c r="AG317" s="31">
        <f t="shared" si="811"/>
        <v>0</v>
      </c>
      <c r="AH317" s="31">
        <f t="shared" si="811"/>
        <v>0</v>
      </c>
      <c r="AI317" s="31">
        <f t="shared" si="811"/>
        <v>0</v>
      </c>
      <c r="AJ317" s="31">
        <f>SUM(AK317:AM317)</f>
        <v>0</v>
      </c>
      <c r="AK317" s="31">
        <v>0</v>
      </c>
      <c r="AL317" s="58">
        <v>0</v>
      </c>
      <c r="AM317" s="58">
        <v>0</v>
      </c>
      <c r="AN317" s="31">
        <f>SUM(AO317:AQ317)</f>
        <v>0</v>
      </c>
      <c r="AO317" s="31">
        <v>0</v>
      </c>
      <c r="AP317" s="58">
        <v>0</v>
      </c>
      <c r="AQ317" s="58">
        <v>0</v>
      </c>
      <c r="AR317" s="31">
        <f>SUM(AS317:AU317)</f>
        <v>0</v>
      </c>
      <c r="AS317" s="31">
        <v>0</v>
      </c>
      <c r="AT317" s="58">
        <v>0</v>
      </c>
      <c r="AU317" s="58">
        <v>0</v>
      </c>
      <c r="AV317" s="31">
        <f>SUM(AW317:AY317)</f>
        <v>0</v>
      </c>
      <c r="AW317" s="31">
        <f t="shared" si="812"/>
        <v>0</v>
      </c>
      <c r="AX317" s="31">
        <f t="shared" si="812"/>
        <v>0</v>
      </c>
      <c r="AY317" s="31">
        <f t="shared" si="812"/>
        <v>0</v>
      </c>
      <c r="AZ317" s="31">
        <f>SUM(BA317:BC317)</f>
        <v>0</v>
      </c>
      <c r="BA317" s="31">
        <v>0</v>
      </c>
      <c r="BB317" s="58">
        <v>0</v>
      </c>
      <c r="BC317" s="58">
        <v>0</v>
      </c>
      <c r="BD317" s="31">
        <f>SUM(BE317:BG317)</f>
        <v>0</v>
      </c>
      <c r="BE317" s="31">
        <v>0</v>
      </c>
      <c r="BF317" s="58">
        <v>0</v>
      </c>
      <c r="BG317" s="58">
        <v>0</v>
      </c>
      <c r="BH317" s="31">
        <f>SUM(BI317:BK317)</f>
        <v>0</v>
      </c>
      <c r="BI317" s="31">
        <v>0</v>
      </c>
      <c r="BJ317" s="58">
        <v>0</v>
      </c>
      <c r="BK317" s="58">
        <v>0</v>
      </c>
      <c r="BL317" s="31">
        <f>SUM(BM317:BO317)</f>
        <v>0</v>
      </c>
      <c r="BM317" s="31">
        <f t="shared" si="813"/>
        <v>0</v>
      </c>
      <c r="BN317" s="31">
        <f t="shared" si="813"/>
        <v>0</v>
      </c>
      <c r="BO317" s="31">
        <f t="shared" si="813"/>
        <v>0</v>
      </c>
      <c r="BP317" s="31">
        <f>SUM(BQ317:BS317)</f>
        <v>0</v>
      </c>
      <c r="BQ317" s="31">
        <f t="shared" si="814"/>
        <v>0</v>
      </c>
      <c r="BR317" s="31">
        <f t="shared" si="814"/>
        <v>0</v>
      </c>
      <c r="BS317" s="31">
        <f t="shared" si="814"/>
        <v>0</v>
      </c>
    </row>
    <row r="318" spans="1:71" s="3" customFormat="1" ht="15" customHeight="1" x14ac:dyDescent="0.3">
      <c r="A318" s="35"/>
      <c r="B318" s="33"/>
      <c r="C318" s="34" t="s">
        <v>56</v>
      </c>
      <c r="D318" s="31">
        <f>SUM(E318:G318)</f>
        <v>8500</v>
      </c>
      <c r="E318" s="31">
        <v>4363</v>
      </c>
      <c r="F318" s="58">
        <v>4137</v>
      </c>
      <c r="G318" s="58">
        <v>0</v>
      </c>
      <c r="H318" s="31">
        <f>SUM(I318:K318)</f>
        <v>5466</v>
      </c>
      <c r="I318" s="31">
        <v>2880</v>
      </c>
      <c r="J318" s="58">
        <v>2586</v>
      </c>
      <c r="K318" s="58">
        <v>0</v>
      </c>
      <c r="L318" s="31">
        <f>SUM(M318:O318)</f>
        <v>5769</v>
      </c>
      <c r="M318" s="31">
        <v>3286</v>
      </c>
      <c r="N318" s="58">
        <v>2483</v>
      </c>
      <c r="O318" s="58">
        <v>0</v>
      </c>
      <c r="P318" s="31">
        <f>SUM(Q318:S318)</f>
        <v>19735</v>
      </c>
      <c r="Q318" s="31">
        <f t="shared" si="810"/>
        <v>10529</v>
      </c>
      <c r="R318" s="31">
        <f t="shared" si="810"/>
        <v>9206</v>
      </c>
      <c r="S318" s="31">
        <f t="shared" si="810"/>
        <v>0</v>
      </c>
      <c r="T318" s="31">
        <f>SUM(U318:W318)</f>
        <v>18171</v>
      </c>
      <c r="U318" s="31">
        <v>9131</v>
      </c>
      <c r="V318" s="58">
        <v>9040</v>
      </c>
      <c r="W318" s="58">
        <v>0</v>
      </c>
      <c r="X318" s="31">
        <f>SUM(Y318:AA318)</f>
        <v>18741</v>
      </c>
      <c r="Y318" s="31">
        <v>9489</v>
      </c>
      <c r="Z318" s="58">
        <v>9252</v>
      </c>
      <c r="AA318" s="58">
        <v>0</v>
      </c>
      <c r="AB318" s="31">
        <f>SUM(AC318:AE318)</f>
        <v>7090</v>
      </c>
      <c r="AC318" s="31">
        <v>3584</v>
      </c>
      <c r="AD318" s="58">
        <v>3506</v>
      </c>
      <c r="AE318" s="58">
        <v>0</v>
      </c>
      <c r="AF318" s="31">
        <f>SUM(AG318:AI318)</f>
        <v>44002</v>
      </c>
      <c r="AG318" s="31">
        <f t="shared" si="811"/>
        <v>22204</v>
      </c>
      <c r="AH318" s="31">
        <f t="shared" si="811"/>
        <v>21798</v>
      </c>
      <c r="AI318" s="31">
        <f t="shared" si="811"/>
        <v>0</v>
      </c>
      <c r="AJ318" s="31">
        <f>SUM(AK318:AM318)</f>
        <v>4266</v>
      </c>
      <c r="AK318" s="31">
        <v>2170</v>
      </c>
      <c r="AL318" s="58">
        <v>2096</v>
      </c>
      <c r="AM318" s="58">
        <v>0</v>
      </c>
      <c r="AN318" s="31">
        <f>SUM(AO318:AQ318)</f>
        <v>4358</v>
      </c>
      <c r="AO318" s="31">
        <v>2338</v>
      </c>
      <c r="AP318" s="58">
        <v>2020</v>
      </c>
      <c r="AQ318" s="58">
        <v>0</v>
      </c>
      <c r="AR318" s="31">
        <f>SUM(AS318:AU318)</f>
        <v>4069</v>
      </c>
      <c r="AS318" s="31">
        <v>2173</v>
      </c>
      <c r="AT318" s="58">
        <v>1896</v>
      </c>
      <c r="AU318" s="58">
        <v>0</v>
      </c>
      <c r="AV318" s="31">
        <f>SUM(AW318:AY318)</f>
        <v>12693</v>
      </c>
      <c r="AW318" s="31">
        <f t="shared" si="812"/>
        <v>6681</v>
      </c>
      <c r="AX318" s="31">
        <f t="shared" si="812"/>
        <v>6012</v>
      </c>
      <c r="AY318" s="31">
        <f t="shared" si="812"/>
        <v>0</v>
      </c>
      <c r="AZ318" s="31">
        <f>SUM(BA318:BC318)</f>
        <v>9912</v>
      </c>
      <c r="BA318" s="31">
        <v>5418</v>
      </c>
      <c r="BB318" s="58">
        <v>4494</v>
      </c>
      <c r="BC318" s="58">
        <v>0</v>
      </c>
      <c r="BD318" s="31">
        <f>SUM(BE318:BG318)</f>
        <v>7644</v>
      </c>
      <c r="BE318" s="31">
        <v>3919</v>
      </c>
      <c r="BF318" s="58">
        <v>3725</v>
      </c>
      <c r="BG318" s="58">
        <v>0</v>
      </c>
      <c r="BH318" s="31">
        <f>SUM(BI318:BK318)</f>
        <v>9969</v>
      </c>
      <c r="BI318" s="31">
        <v>6045</v>
      </c>
      <c r="BJ318" s="58">
        <v>3924</v>
      </c>
      <c r="BK318" s="58">
        <v>0</v>
      </c>
      <c r="BL318" s="31">
        <f>SUM(BM318:BO318)</f>
        <v>27525</v>
      </c>
      <c r="BM318" s="31">
        <f t="shared" si="813"/>
        <v>15382</v>
      </c>
      <c r="BN318" s="31">
        <f t="shared" si="813"/>
        <v>12143</v>
      </c>
      <c r="BO318" s="31">
        <f t="shared" si="813"/>
        <v>0</v>
      </c>
      <c r="BP318" s="31">
        <f>SUM(BQ318:BS318)</f>
        <v>103955</v>
      </c>
      <c r="BQ318" s="31">
        <f t="shared" si="814"/>
        <v>54796</v>
      </c>
      <c r="BR318" s="31">
        <f t="shared" si="814"/>
        <v>49159</v>
      </c>
      <c r="BS318" s="31">
        <f t="shared" si="814"/>
        <v>0</v>
      </c>
    </row>
    <row r="319" spans="1:71" s="3" customFormat="1" ht="15" customHeight="1" x14ac:dyDescent="0.3">
      <c r="A319" s="35"/>
      <c r="B319" s="33"/>
      <c r="C319" s="34" t="s">
        <v>27</v>
      </c>
      <c r="D319" s="31">
        <f>SUM(E319:G319)</f>
        <v>0</v>
      </c>
      <c r="E319" s="31">
        <v>0</v>
      </c>
      <c r="F319" s="58">
        <v>0</v>
      </c>
      <c r="G319" s="58">
        <v>0</v>
      </c>
      <c r="H319" s="31">
        <f>SUM(I319:K319)</f>
        <v>0</v>
      </c>
      <c r="I319" s="31">
        <v>0</v>
      </c>
      <c r="J319" s="58">
        <v>0</v>
      </c>
      <c r="K319" s="58">
        <v>0</v>
      </c>
      <c r="L319" s="31">
        <f>SUM(M319:O319)</f>
        <v>0</v>
      </c>
      <c r="M319" s="31">
        <v>0</v>
      </c>
      <c r="N319" s="58">
        <v>0</v>
      </c>
      <c r="O319" s="58">
        <v>0</v>
      </c>
      <c r="P319" s="31">
        <f>SUM(Q319:S319)</f>
        <v>0</v>
      </c>
      <c r="Q319" s="31">
        <f t="shared" si="810"/>
        <v>0</v>
      </c>
      <c r="R319" s="31">
        <f t="shared" si="810"/>
        <v>0</v>
      </c>
      <c r="S319" s="31">
        <f t="shared" si="810"/>
        <v>0</v>
      </c>
      <c r="T319" s="31">
        <f>SUM(U319:W319)</f>
        <v>0</v>
      </c>
      <c r="U319" s="31">
        <v>0</v>
      </c>
      <c r="V319" s="58">
        <v>0</v>
      </c>
      <c r="W319" s="58">
        <v>0</v>
      </c>
      <c r="X319" s="31">
        <f>SUM(Y319:AA319)</f>
        <v>0</v>
      </c>
      <c r="Y319" s="31">
        <v>0</v>
      </c>
      <c r="Z319" s="58">
        <v>0</v>
      </c>
      <c r="AA319" s="58">
        <v>0</v>
      </c>
      <c r="AB319" s="31">
        <f>SUM(AC319:AE319)</f>
        <v>0</v>
      </c>
      <c r="AC319" s="31">
        <v>0</v>
      </c>
      <c r="AD319" s="58">
        <v>0</v>
      </c>
      <c r="AE319" s="58">
        <v>0</v>
      </c>
      <c r="AF319" s="31">
        <f>SUM(AG319:AI319)</f>
        <v>0</v>
      </c>
      <c r="AG319" s="31">
        <f t="shared" si="811"/>
        <v>0</v>
      </c>
      <c r="AH319" s="31">
        <f t="shared" si="811"/>
        <v>0</v>
      </c>
      <c r="AI319" s="31">
        <f t="shared" si="811"/>
        <v>0</v>
      </c>
      <c r="AJ319" s="31">
        <f>SUM(AK319:AM319)</f>
        <v>0</v>
      </c>
      <c r="AK319" s="31">
        <v>0</v>
      </c>
      <c r="AL319" s="58">
        <v>0</v>
      </c>
      <c r="AM319" s="58">
        <v>0</v>
      </c>
      <c r="AN319" s="31">
        <f>SUM(AO319:AQ319)</f>
        <v>0</v>
      </c>
      <c r="AO319" s="31">
        <v>0</v>
      </c>
      <c r="AP319" s="58">
        <v>0</v>
      </c>
      <c r="AQ319" s="58">
        <v>0</v>
      </c>
      <c r="AR319" s="31">
        <f>SUM(AS319:AU319)</f>
        <v>0</v>
      </c>
      <c r="AS319" s="31">
        <v>0</v>
      </c>
      <c r="AT319" s="58">
        <v>0</v>
      </c>
      <c r="AU319" s="58">
        <v>0</v>
      </c>
      <c r="AV319" s="31">
        <f>SUM(AW319:AY319)</f>
        <v>0</v>
      </c>
      <c r="AW319" s="31">
        <f t="shared" si="812"/>
        <v>0</v>
      </c>
      <c r="AX319" s="31">
        <f t="shared" si="812"/>
        <v>0</v>
      </c>
      <c r="AY319" s="31">
        <f t="shared" si="812"/>
        <v>0</v>
      </c>
      <c r="AZ319" s="31">
        <f>SUM(BA319:BC319)</f>
        <v>0</v>
      </c>
      <c r="BA319" s="31">
        <v>0</v>
      </c>
      <c r="BB319" s="58">
        <v>0</v>
      </c>
      <c r="BC319" s="58">
        <v>0</v>
      </c>
      <c r="BD319" s="31">
        <f>SUM(BE319:BG319)</f>
        <v>0</v>
      </c>
      <c r="BE319" s="31">
        <v>0</v>
      </c>
      <c r="BF319" s="58">
        <v>0</v>
      </c>
      <c r="BG319" s="58">
        <v>0</v>
      </c>
      <c r="BH319" s="31">
        <f>SUM(BI319:BK319)</f>
        <v>0</v>
      </c>
      <c r="BI319" s="31">
        <v>0</v>
      </c>
      <c r="BJ319" s="58">
        <v>0</v>
      </c>
      <c r="BK319" s="58">
        <v>0</v>
      </c>
      <c r="BL319" s="31">
        <f>SUM(BM319:BO319)</f>
        <v>0</v>
      </c>
      <c r="BM319" s="31">
        <f t="shared" si="813"/>
        <v>0</v>
      </c>
      <c r="BN319" s="31">
        <f t="shared" si="813"/>
        <v>0</v>
      </c>
      <c r="BO319" s="31">
        <f t="shared" si="813"/>
        <v>0</v>
      </c>
      <c r="BP319" s="31">
        <f>SUM(BQ319:BS319)</f>
        <v>0</v>
      </c>
      <c r="BQ319" s="31">
        <f t="shared" si="814"/>
        <v>0</v>
      </c>
      <c r="BR319" s="31">
        <f t="shared" si="814"/>
        <v>0</v>
      </c>
      <c r="BS319" s="31">
        <f t="shared" si="814"/>
        <v>0</v>
      </c>
    </row>
    <row r="320" spans="1:71" s="3" customFormat="1" ht="15" customHeight="1" x14ac:dyDescent="0.3">
      <c r="A320" s="35"/>
      <c r="B320" s="33"/>
      <c r="C320" s="37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</row>
    <row r="321" spans="1:71" s="3" customFormat="1" ht="15" customHeight="1" x14ac:dyDescent="0.3">
      <c r="A321" s="32"/>
      <c r="B321" s="33" t="s">
        <v>273</v>
      </c>
      <c r="C321" s="34"/>
      <c r="D321" s="31">
        <f t="shared" ref="D321:D322" si="815">SUM(E321:G321)</f>
        <v>229854</v>
      </c>
      <c r="E321" s="31">
        <f>E322+E325+E326</f>
        <v>120117</v>
      </c>
      <c r="F321" s="31">
        <f>F322+F325+F326</f>
        <v>109737</v>
      </c>
      <c r="G321" s="31">
        <f>G322+G325+G326</f>
        <v>0</v>
      </c>
      <c r="H321" s="31">
        <f t="shared" ref="H321:H322" si="816">SUM(I321:K321)</f>
        <v>181812</v>
      </c>
      <c r="I321" s="31">
        <f>I322+I325+I326</f>
        <v>98042</v>
      </c>
      <c r="J321" s="31">
        <f>J322+J325+J326</f>
        <v>83770</v>
      </c>
      <c r="K321" s="31">
        <f>K322+K325+K326</f>
        <v>0</v>
      </c>
      <c r="L321" s="31">
        <f t="shared" ref="L321:L322" si="817">SUM(M321:O321)</f>
        <v>210985</v>
      </c>
      <c r="M321" s="31">
        <f>M322+M325+M326</f>
        <v>112581</v>
      </c>
      <c r="N321" s="31">
        <f>N322+N325+N326</f>
        <v>98404</v>
      </c>
      <c r="O321" s="31">
        <f>O322+O325+O326</f>
        <v>0</v>
      </c>
      <c r="P321" s="31">
        <f t="shared" ref="P321:P322" si="818">SUM(Q321:S321)</f>
        <v>622651</v>
      </c>
      <c r="Q321" s="31">
        <f>Q322+Q325+Q326</f>
        <v>330740</v>
      </c>
      <c r="R321" s="31">
        <f>R322+R325+R326</f>
        <v>291911</v>
      </c>
      <c r="S321" s="31">
        <f>S322+S325+S326</f>
        <v>0</v>
      </c>
      <c r="T321" s="31">
        <f t="shared" ref="T321:T322" si="819">SUM(U321:W321)</f>
        <v>273027</v>
      </c>
      <c r="U321" s="31">
        <f>U322+U325+U326</f>
        <v>144718</v>
      </c>
      <c r="V321" s="31">
        <f>V322+V325+V326</f>
        <v>128309</v>
      </c>
      <c r="W321" s="31">
        <f>W322+W325+W326</f>
        <v>0</v>
      </c>
      <c r="X321" s="31">
        <f t="shared" ref="X321:X322" si="820">SUM(Y321:AA321)</f>
        <v>327119</v>
      </c>
      <c r="Y321" s="31">
        <f>Y322+Y325+Y326</f>
        <v>176094</v>
      </c>
      <c r="Z321" s="31">
        <f>Z322+Z325+Z326</f>
        <v>151025</v>
      </c>
      <c r="AA321" s="31">
        <f>AA322+AA325+AA326</f>
        <v>0</v>
      </c>
      <c r="AB321" s="31">
        <f t="shared" ref="AB321:AB322" si="821">SUM(AC321:AE321)</f>
        <v>224618</v>
      </c>
      <c r="AC321" s="31">
        <f>AC322+AC325+AC326</f>
        <v>121434</v>
      </c>
      <c r="AD321" s="31">
        <f>AD322+AD325+AD326</f>
        <v>103184</v>
      </c>
      <c r="AE321" s="31">
        <f>AE322+AE325+AE326</f>
        <v>0</v>
      </c>
      <c r="AF321" s="31">
        <f t="shared" ref="AF321:AF322" si="822">SUM(AG321:AI321)</f>
        <v>824764</v>
      </c>
      <c r="AG321" s="31">
        <f>AG322+AG325+AG326</f>
        <v>442246</v>
      </c>
      <c r="AH321" s="31">
        <f>AH322+AH325+AH326</f>
        <v>382518</v>
      </c>
      <c r="AI321" s="31">
        <f>AI322+AI325+AI326</f>
        <v>0</v>
      </c>
      <c r="AJ321" s="31">
        <f t="shared" ref="AJ321:AJ322" si="823">SUM(AK321:AM321)</f>
        <v>211320</v>
      </c>
      <c r="AK321" s="31">
        <f>AK322+AK325+AK326</f>
        <v>114148</v>
      </c>
      <c r="AL321" s="31">
        <f>AL322+AL325+AL326</f>
        <v>97172</v>
      </c>
      <c r="AM321" s="31">
        <f>AM322+AM325+AM326</f>
        <v>0</v>
      </c>
      <c r="AN321" s="31">
        <f t="shared" ref="AN321:AN322" si="824">SUM(AO321:AQ321)</f>
        <v>211527</v>
      </c>
      <c r="AO321" s="31">
        <f>AO322+AO325+AO326</f>
        <v>115158</v>
      </c>
      <c r="AP321" s="31">
        <f>AP322+AP325+AP326</f>
        <v>96369</v>
      </c>
      <c r="AQ321" s="31">
        <f>AQ322+AQ325+AQ326</f>
        <v>0</v>
      </c>
      <c r="AR321" s="31">
        <f t="shared" ref="AR321:AR322" si="825">SUM(AS321:AU321)</f>
        <v>217448</v>
      </c>
      <c r="AS321" s="31">
        <f>AS322+AS325+AS326</f>
        <v>117657</v>
      </c>
      <c r="AT321" s="31">
        <f>AT322+AT325+AT326</f>
        <v>99791</v>
      </c>
      <c r="AU321" s="31">
        <f>AU322+AU325+AU326</f>
        <v>0</v>
      </c>
      <c r="AV321" s="31">
        <f t="shared" ref="AV321:AV322" si="826">SUM(AW321:AY321)</f>
        <v>640295</v>
      </c>
      <c r="AW321" s="31">
        <f>AW322+AW325+AW326</f>
        <v>346963</v>
      </c>
      <c r="AX321" s="31">
        <f>AX322+AX325+AX326</f>
        <v>293332</v>
      </c>
      <c r="AY321" s="31">
        <f>AY322+AY325+AY326</f>
        <v>0</v>
      </c>
      <c r="AZ321" s="31">
        <f t="shared" ref="AZ321:AZ322" si="827">SUM(BA321:BC321)</f>
        <v>230867</v>
      </c>
      <c r="BA321" s="31">
        <f>BA322+BA325+BA326</f>
        <v>123870</v>
      </c>
      <c r="BB321" s="31">
        <f>BB322+BB325+BB326</f>
        <v>106997</v>
      </c>
      <c r="BC321" s="31">
        <f>BC322+BC325+BC326</f>
        <v>0</v>
      </c>
      <c r="BD321" s="31">
        <f t="shared" ref="BD321:BD322" si="828">SUM(BE321:BG321)</f>
        <v>223965</v>
      </c>
      <c r="BE321" s="31">
        <f>BE322+BE325+BE326</f>
        <v>123811</v>
      </c>
      <c r="BF321" s="31">
        <f>BF322+BF325+BF326</f>
        <v>100154</v>
      </c>
      <c r="BG321" s="31">
        <f>BG322+BG325+BG326</f>
        <v>0</v>
      </c>
      <c r="BH321" s="31">
        <f t="shared" ref="BH321:BH322" si="829">SUM(BI321:BK321)</f>
        <v>302108</v>
      </c>
      <c r="BI321" s="31">
        <f>BI322+BI325+BI326</f>
        <v>162272</v>
      </c>
      <c r="BJ321" s="31">
        <f>BJ322+BJ325+BJ326</f>
        <v>139836</v>
      </c>
      <c r="BK321" s="31">
        <f>BK322+BK325+BK326</f>
        <v>0</v>
      </c>
      <c r="BL321" s="31">
        <f>SUM(BM321:BO321)</f>
        <v>756940</v>
      </c>
      <c r="BM321" s="31">
        <f>BM322+BM325+BM326</f>
        <v>409953</v>
      </c>
      <c r="BN321" s="31">
        <f>BN322+BN325+BN326</f>
        <v>346987</v>
      </c>
      <c r="BO321" s="31">
        <f>BO322+BO325+BO326</f>
        <v>0</v>
      </c>
      <c r="BP321" s="31">
        <f t="shared" ref="BP321:BP322" si="830">SUM(BQ321:BS321)</f>
        <v>2844650</v>
      </c>
      <c r="BQ321" s="31">
        <f>BQ322+BQ325+BQ326</f>
        <v>1529902</v>
      </c>
      <c r="BR321" s="31">
        <f>BR322+BR325+BR326</f>
        <v>1314748</v>
      </c>
      <c r="BS321" s="31">
        <f>BS322+BS325+BS326</f>
        <v>0</v>
      </c>
    </row>
    <row r="322" spans="1:71" s="3" customFormat="1" ht="15" customHeight="1" x14ac:dyDescent="0.3">
      <c r="A322" s="35"/>
      <c r="B322" s="33"/>
      <c r="C322" s="34" t="s">
        <v>274</v>
      </c>
      <c r="D322" s="31">
        <f t="shared" si="815"/>
        <v>14570</v>
      </c>
      <c r="E322" s="31">
        <f>SUM(E323:E324)</f>
        <v>8490</v>
      </c>
      <c r="F322" s="31">
        <f>SUM(F323:F324)</f>
        <v>6080</v>
      </c>
      <c r="G322" s="31">
        <f>SUM(G323:G324)</f>
        <v>0</v>
      </c>
      <c r="H322" s="31">
        <f t="shared" si="816"/>
        <v>6487</v>
      </c>
      <c r="I322" s="31">
        <f>SUM(I323:I324)</f>
        <v>4110</v>
      </c>
      <c r="J322" s="31">
        <f>SUM(J323:J324)</f>
        <v>2377</v>
      </c>
      <c r="K322" s="31">
        <f>SUM(K323:K324)</f>
        <v>0</v>
      </c>
      <c r="L322" s="31">
        <f t="shared" si="817"/>
        <v>8239</v>
      </c>
      <c r="M322" s="31">
        <f>SUM(M323:M324)</f>
        <v>4978</v>
      </c>
      <c r="N322" s="31">
        <f>SUM(N323:N324)</f>
        <v>3261</v>
      </c>
      <c r="O322" s="31">
        <f>SUM(O323:O324)</f>
        <v>0</v>
      </c>
      <c r="P322" s="31">
        <f t="shared" si="818"/>
        <v>29296</v>
      </c>
      <c r="Q322" s="31">
        <f>SUM(Q323:Q324)</f>
        <v>17578</v>
      </c>
      <c r="R322" s="31">
        <f>SUM(R323:R324)</f>
        <v>11718</v>
      </c>
      <c r="S322" s="31">
        <f>SUM(S323:S324)</f>
        <v>0</v>
      </c>
      <c r="T322" s="31">
        <f t="shared" si="819"/>
        <v>11461</v>
      </c>
      <c r="U322" s="31">
        <f>SUM(U323:U324)</f>
        <v>7097</v>
      </c>
      <c r="V322" s="31">
        <f>SUM(V323:V324)</f>
        <v>4364</v>
      </c>
      <c r="W322" s="31">
        <f>SUM(W323:W324)</f>
        <v>0</v>
      </c>
      <c r="X322" s="31">
        <f t="shared" si="820"/>
        <v>14481</v>
      </c>
      <c r="Y322" s="31">
        <f>SUM(Y323:Y324)</f>
        <v>8276</v>
      </c>
      <c r="Z322" s="31">
        <f>SUM(Z323:Z324)</f>
        <v>6205</v>
      </c>
      <c r="AA322" s="31">
        <f>SUM(AA323:AA324)</f>
        <v>0</v>
      </c>
      <c r="AB322" s="31">
        <f t="shared" si="821"/>
        <v>11291</v>
      </c>
      <c r="AC322" s="31">
        <f>SUM(AC323:AC324)</f>
        <v>6490</v>
      </c>
      <c r="AD322" s="31">
        <f>SUM(AD323:AD324)</f>
        <v>4801</v>
      </c>
      <c r="AE322" s="31">
        <f>SUM(AE323:AE324)</f>
        <v>0</v>
      </c>
      <c r="AF322" s="31">
        <f t="shared" si="822"/>
        <v>37233</v>
      </c>
      <c r="AG322" s="31">
        <f>SUM(AG323:AG324)</f>
        <v>21863</v>
      </c>
      <c r="AH322" s="31">
        <f>SUM(AH323:AH324)</f>
        <v>15370</v>
      </c>
      <c r="AI322" s="31">
        <f>SUM(AI323:AI324)</f>
        <v>0</v>
      </c>
      <c r="AJ322" s="31">
        <f t="shared" si="823"/>
        <v>10626</v>
      </c>
      <c r="AK322" s="31">
        <f>SUM(AK323:AK324)</f>
        <v>6174</v>
      </c>
      <c r="AL322" s="31">
        <f>SUM(AL323:AL324)</f>
        <v>4452</v>
      </c>
      <c r="AM322" s="31">
        <f>SUM(AM323:AM324)</f>
        <v>0</v>
      </c>
      <c r="AN322" s="31">
        <f t="shared" si="824"/>
        <v>8830</v>
      </c>
      <c r="AO322" s="31">
        <f>SUM(AO323:AO324)</f>
        <v>5661</v>
      </c>
      <c r="AP322" s="31">
        <f>SUM(AP323:AP324)</f>
        <v>3169</v>
      </c>
      <c r="AQ322" s="31">
        <f>SUM(AQ323:AQ324)</f>
        <v>0</v>
      </c>
      <c r="AR322" s="31">
        <f t="shared" si="825"/>
        <v>8841</v>
      </c>
      <c r="AS322" s="31">
        <f>SUM(AS323:AS324)</f>
        <v>5715</v>
      </c>
      <c r="AT322" s="31">
        <f>SUM(AT323:AT324)</f>
        <v>3126</v>
      </c>
      <c r="AU322" s="31">
        <f>SUM(AU323:AU324)</f>
        <v>0</v>
      </c>
      <c r="AV322" s="31">
        <f t="shared" si="826"/>
        <v>28297</v>
      </c>
      <c r="AW322" s="31">
        <f>SUM(AW323:AW324)</f>
        <v>17550</v>
      </c>
      <c r="AX322" s="31">
        <f>SUM(AX323:AX324)</f>
        <v>10747</v>
      </c>
      <c r="AY322" s="31">
        <f>SUM(AY323:AY324)</f>
        <v>0</v>
      </c>
      <c r="AZ322" s="31">
        <f t="shared" si="827"/>
        <v>13040</v>
      </c>
      <c r="BA322" s="31">
        <f>SUM(BA323:BA324)</f>
        <v>6557</v>
      </c>
      <c r="BB322" s="31">
        <f>SUM(BB323:BB324)</f>
        <v>6483</v>
      </c>
      <c r="BC322" s="31">
        <f>SUM(BC323:BC324)</f>
        <v>0</v>
      </c>
      <c r="BD322" s="31">
        <f t="shared" si="828"/>
        <v>10836</v>
      </c>
      <c r="BE322" s="31">
        <f>SUM(BE323:BE324)</f>
        <v>5534</v>
      </c>
      <c r="BF322" s="31">
        <f>SUM(BF323:BF324)</f>
        <v>5302</v>
      </c>
      <c r="BG322" s="31">
        <f>SUM(BG323:BG324)</f>
        <v>0</v>
      </c>
      <c r="BH322" s="31">
        <f t="shared" si="829"/>
        <v>10988</v>
      </c>
      <c r="BI322" s="31">
        <f>SUM(BI323:BI324)</f>
        <v>6194</v>
      </c>
      <c r="BJ322" s="31">
        <f>SUM(BJ323:BJ324)</f>
        <v>4794</v>
      </c>
      <c r="BK322" s="31">
        <f>SUM(BK323:BK324)</f>
        <v>0</v>
      </c>
      <c r="BL322" s="31">
        <f t="shared" si="743"/>
        <v>34864</v>
      </c>
      <c r="BM322" s="31">
        <f>SUM(BM323:BM324)</f>
        <v>18285</v>
      </c>
      <c r="BN322" s="31">
        <f>SUM(BN323:BN324)</f>
        <v>16579</v>
      </c>
      <c r="BO322" s="31">
        <f>SUM(BO323:BO324)</f>
        <v>0</v>
      </c>
      <c r="BP322" s="31">
        <f t="shared" si="830"/>
        <v>129690</v>
      </c>
      <c r="BQ322" s="31">
        <f>SUM(BQ323:BQ324)</f>
        <v>75276</v>
      </c>
      <c r="BR322" s="31">
        <f>SUM(BR323:BR324)</f>
        <v>54414</v>
      </c>
      <c r="BS322" s="31">
        <f>SUM(BS323:BS324)</f>
        <v>0</v>
      </c>
    </row>
    <row r="323" spans="1:71" s="3" customFormat="1" ht="15" customHeight="1" x14ac:dyDescent="0.3">
      <c r="A323" s="35"/>
      <c r="B323" s="33"/>
      <c r="C323" s="37" t="s">
        <v>275</v>
      </c>
      <c r="D323" s="31">
        <f>SUM(E323:G323)</f>
        <v>0</v>
      </c>
      <c r="E323" s="31">
        <v>0</v>
      </c>
      <c r="F323" s="58">
        <v>0</v>
      </c>
      <c r="G323" s="58">
        <v>0</v>
      </c>
      <c r="H323" s="31">
        <f>SUM(I323:K323)</f>
        <v>0</v>
      </c>
      <c r="I323" s="31">
        <v>0</v>
      </c>
      <c r="J323" s="58">
        <v>0</v>
      </c>
      <c r="K323" s="58">
        <v>0</v>
      </c>
      <c r="L323" s="31">
        <f>SUM(M323:O323)</f>
        <v>0</v>
      </c>
      <c r="M323" s="31">
        <v>0</v>
      </c>
      <c r="N323" s="58">
        <v>0</v>
      </c>
      <c r="O323" s="58">
        <v>0</v>
      </c>
      <c r="P323" s="31">
        <f>SUM(Q323:S323)</f>
        <v>0</v>
      </c>
      <c r="Q323" s="31">
        <f t="shared" ref="Q323:S326" si="831">+E323+I323+M323</f>
        <v>0</v>
      </c>
      <c r="R323" s="31">
        <f t="shared" si="831"/>
        <v>0</v>
      </c>
      <c r="S323" s="31">
        <f t="shared" si="831"/>
        <v>0</v>
      </c>
      <c r="T323" s="31">
        <f>SUM(U323:W323)</f>
        <v>0</v>
      </c>
      <c r="U323" s="31">
        <v>0</v>
      </c>
      <c r="V323" s="58">
        <v>0</v>
      </c>
      <c r="W323" s="58">
        <v>0</v>
      </c>
      <c r="X323" s="31">
        <f>SUM(Y323:AA323)</f>
        <v>0</v>
      </c>
      <c r="Y323" s="31">
        <v>0</v>
      </c>
      <c r="Z323" s="58">
        <v>0</v>
      </c>
      <c r="AA323" s="58">
        <v>0</v>
      </c>
      <c r="AB323" s="31">
        <f>SUM(AC323:AE323)</f>
        <v>0</v>
      </c>
      <c r="AC323" s="31">
        <v>0</v>
      </c>
      <c r="AD323" s="58">
        <v>0</v>
      </c>
      <c r="AE323" s="58">
        <v>0</v>
      </c>
      <c r="AF323" s="31">
        <f>SUM(AG323:AI323)</f>
        <v>0</v>
      </c>
      <c r="AG323" s="31">
        <f t="shared" ref="AG323:AI326" si="832">+U323+Y323+AC323</f>
        <v>0</v>
      </c>
      <c r="AH323" s="31">
        <f t="shared" si="832"/>
        <v>0</v>
      </c>
      <c r="AI323" s="31">
        <f t="shared" si="832"/>
        <v>0</v>
      </c>
      <c r="AJ323" s="31">
        <f>SUM(AK323:AM323)</f>
        <v>0</v>
      </c>
      <c r="AK323" s="31">
        <v>0</v>
      </c>
      <c r="AL323" s="58">
        <v>0</v>
      </c>
      <c r="AM323" s="58">
        <v>0</v>
      </c>
      <c r="AN323" s="31">
        <f>SUM(AO323:AQ323)</f>
        <v>0</v>
      </c>
      <c r="AO323" s="31">
        <v>0</v>
      </c>
      <c r="AP323" s="58">
        <v>0</v>
      </c>
      <c r="AQ323" s="58">
        <v>0</v>
      </c>
      <c r="AR323" s="31">
        <f>SUM(AS323:AU323)</f>
        <v>0</v>
      </c>
      <c r="AS323" s="31">
        <v>0</v>
      </c>
      <c r="AT323" s="58">
        <v>0</v>
      </c>
      <c r="AU323" s="58">
        <v>0</v>
      </c>
      <c r="AV323" s="31">
        <f>SUM(AW323:AY323)</f>
        <v>0</v>
      </c>
      <c r="AW323" s="31">
        <f t="shared" ref="AW323:AY326" si="833">+AK323+AO323+AS323</f>
        <v>0</v>
      </c>
      <c r="AX323" s="31">
        <f t="shared" si="833"/>
        <v>0</v>
      </c>
      <c r="AY323" s="31">
        <f t="shared" si="833"/>
        <v>0</v>
      </c>
      <c r="AZ323" s="31">
        <f>SUM(BA323:BC323)</f>
        <v>0</v>
      </c>
      <c r="BA323" s="31">
        <v>0</v>
      </c>
      <c r="BB323" s="58">
        <v>0</v>
      </c>
      <c r="BC323" s="58">
        <v>0</v>
      </c>
      <c r="BD323" s="31">
        <f>SUM(BE323:BG323)</f>
        <v>0</v>
      </c>
      <c r="BE323" s="31">
        <v>0</v>
      </c>
      <c r="BF323" s="58">
        <v>0</v>
      </c>
      <c r="BG323" s="58">
        <v>0</v>
      </c>
      <c r="BH323" s="31">
        <f>SUM(BI323:BK323)</f>
        <v>0</v>
      </c>
      <c r="BI323" s="31">
        <v>0</v>
      </c>
      <c r="BJ323" s="58">
        <v>0</v>
      </c>
      <c r="BK323" s="58">
        <v>0</v>
      </c>
      <c r="BL323" s="31">
        <f>SUM(BM323:BO323)</f>
        <v>0</v>
      </c>
      <c r="BM323" s="31">
        <f t="shared" ref="BM323:BO326" si="834">+BA323+BE323+BI323</f>
        <v>0</v>
      </c>
      <c r="BN323" s="31">
        <f t="shared" si="834"/>
        <v>0</v>
      </c>
      <c r="BO323" s="31">
        <f t="shared" si="834"/>
        <v>0</v>
      </c>
      <c r="BP323" s="31">
        <f>SUM(BQ323:BS323)</f>
        <v>0</v>
      </c>
      <c r="BQ323" s="31">
        <f t="shared" ref="BQ323:BS326" si="835">+Q323+AG323+AW323+BM323</f>
        <v>0</v>
      </c>
      <c r="BR323" s="31">
        <f t="shared" si="835"/>
        <v>0</v>
      </c>
      <c r="BS323" s="31">
        <f t="shared" si="835"/>
        <v>0</v>
      </c>
    </row>
    <row r="324" spans="1:71" s="3" customFormat="1" ht="15" customHeight="1" x14ac:dyDescent="0.3">
      <c r="A324" s="35"/>
      <c r="B324" s="33"/>
      <c r="C324" s="37" t="s">
        <v>276</v>
      </c>
      <c r="D324" s="31">
        <f>SUM(E324:G324)</f>
        <v>14570</v>
      </c>
      <c r="E324" s="31">
        <v>8490</v>
      </c>
      <c r="F324" s="58">
        <v>6080</v>
      </c>
      <c r="G324" s="58">
        <v>0</v>
      </c>
      <c r="H324" s="31">
        <f>SUM(I324:K324)</f>
        <v>6487</v>
      </c>
      <c r="I324" s="31">
        <v>4110</v>
      </c>
      <c r="J324" s="58">
        <v>2377</v>
      </c>
      <c r="K324" s="58">
        <v>0</v>
      </c>
      <c r="L324" s="31">
        <f>SUM(M324:O324)</f>
        <v>8239</v>
      </c>
      <c r="M324" s="31">
        <v>4978</v>
      </c>
      <c r="N324" s="58">
        <v>3261</v>
      </c>
      <c r="O324" s="58">
        <v>0</v>
      </c>
      <c r="P324" s="31">
        <f>SUM(Q324:S324)</f>
        <v>29296</v>
      </c>
      <c r="Q324" s="31">
        <f t="shared" si="831"/>
        <v>17578</v>
      </c>
      <c r="R324" s="31">
        <f t="shared" si="831"/>
        <v>11718</v>
      </c>
      <c r="S324" s="31">
        <f t="shared" si="831"/>
        <v>0</v>
      </c>
      <c r="T324" s="31">
        <f>SUM(U324:W324)</f>
        <v>11461</v>
      </c>
      <c r="U324" s="31">
        <v>7097</v>
      </c>
      <c r="V324" s="58">
        <v>4364</v>
      </c>
      <c r="W324" s="58">
        <v>0</v>
      </c>
      <c r="X324" s="31">
        <f>SUM(Y324:AA324)</f>
        <v>14481</v>
      </c>
      <c r="Y324" s="31">
        <v>8276</v>
      </c>
      <c r="Z324" s="58">
        <v>6205</v>
      </c>
      <c r="AA324" s="58">
        <v>0</v>
      </c>
      <c r="AB324" s="31">
        <f>SUM(AC324:AE324)</f>
        <v>11291</v>
      </c>
      <c r="AC324" s="31">
        <v>6490</v>
      </c>
      <c r="AD324" s="58">
        <v>4801</v>
      </c>
      <c r="AE324" s="58">
        <v>0</v>
      </c>
      <c r="AF324" s="31">
        <f>SUM(AG324:AI324)</f>
        <v>37233</v>
      </c>
      <c r="AG324" s="31">
        <f t="shared" si="832"/>
        <v>21863</v>
      </c>
      <c r="AH324" s="31">
        <f t="shared" si="832"/>
        <v>15370</v>
      </c>
      <c r="AI324" s="31">
        <f t="shared" si="832"/>
        <v>0</v>
      </c>
      <c r="AJ324" s="31">
        <f>SUM(AK324:AM324)</f>
        <v>10626</v>
      </c>
      <c r="AK324" s="31">
        <v>6174</v>
      </c>
      <c r="AL324" s="58">
        <v>4452</v>
      </c>
      <c r="AM324" s="58">
        <v>0</v>
      </c>
      <c r="AN324" s="31">
        <f>SUM(AO324:AQ324)</f>
        <v>8830</v>
      </c>
      <c r="AO324" s="31">
        <v>5661</v>
      </c>
      <c r="AP324" s="58">
        <v>3169</v>
      </c>
      <c r="AQ324" s="58">
        <v>0</v>
      </c>
      <c r="AR324" s="31">
        <f>SUM(AS324:AU324)</f>
        <v>8841</v>
      </c>
      <c r="AS324" s="31">
        <v>5715</v>
      </c>
      <c r="AT324" s="58">
        <v>3126</v>
      </c>
      <c r="AU324" s="58">
        <v>0</v>
      </c>
      <c r="AV324" s="31">
        <f>SUM(AW324:AY324)</f>
        <v>28297</v>
      </c>
      <c r="AW324" s="31">
        <f t="shared" si="833"/>
        <v>17550</v>
      </c>
      <c r="AX324" s="31">
        <f t="shared" si="833"/>
        <v>10747</v>
      </c>
      <c r="AY324" s="31">
        <f t="shared" si="833"/>
        <v>0</v>
      </c>
      <c r="AZ324" s="31">
        <f>SUM(BA324:BC324)</f>
        <v>13040</v>
      </c>
      <c r="BA324" s="31">
        <v>6557</v>
      </c>
      <c r="BB324" s="58">
        <v>6483</v>
      </c>
      <c r="BC324" s="58">
        <v>0</v>
      </c>
      <c r="BD324" s="31">
        <f>SUM(BE324:BG324)</f>
        <v>10836</v>
      </c>
      <c r="BE324" s="31">
        <v>5534</v>
      </c>
      <c r="BF324" s="58">
        <v>5302</v>
      </c>
      <c r="BG324" s="58">
        <v>0</v>
      </c>
      <c r="BH324" s="31">
        <f>SUM(BI324:BK324)</f>
        <v>10988</v>
      </c>
      <c r="BI324" s="31">
        <v>6194</v>
      </c>
      <c r="BJ324" s="58">
        <v>4794</v>
      </c>
      <c r="BK324" s="58">
        <v>0</v>
      </c>
      <c r="BL324" s="31">
        <f>SUM(BM324:BO324)</f>
        <v>34864</v>
      </c>
      <c r="BM324" s="31">
        <f t="shared" si="834"/>
        <v>18285</v>
      </c>
      <c r="BN324" s="31">
        <f t="shared" si="834"/>
        <v>16579</v>
      </c>
      <c r="BO324" s="31">
        <f t="shared" si="834"/>
        <v>0</v>
      </c>
      <c r="BP324" s="31">
        <f>SUM(BQ324:BS324)</f>
        <v>129690</v>
      </c>
      <c r="BQ324" s="31">
        <f t="shared" si="835"/>
        <v>75276</v>
      </c>
      <c r="BR324" s="31">
        <f t="shared" si="835"/>
        <v>54414</v>
      </c>
      <c r="BS324" s="31">
        <f t="shared" si="835"/>
        <v>0</v>
      </c>
    </row>
    <row r="325" spans="1:71" s="3" customFormat="1" ht="15" customHeight="1" x14ac:dyDescent="0.3">
      <c r="A325" s="35"/>
      <c r="B325" s="33"/>
      <c r="C325" s="34" t="s">
        <v>277</v>
      </c>
      <c r="D325" s="31">
        <f>SUM(E325:G325)</f>
        <v>0</v>
      </c>
      <c r="E325" s="31">
        <v>0</v>
      </c>
      <c r="F325" s="58">
        <v>0</v>
      </c>
      <c r="G325" s="58">
        <v>0</v>
      </c>
      <c r="H325" s="31">
        <f>SUM(I325:K325)</f>
        <v>0</v>
      </c>
      <c r="I325" s="31">
        <v>0</v>
      </c>
      <c r="J325" s="58">
        <v>0</v>
      </c>
      <c r="K325" s="58">
        <v>0</v>
      </c>
      <c r="L325" s="31">
        <f>SUM(M325:O325)</f>
        <v>0</v>
      </c>
      <c r="M325" s="31">
        <v>0</v>
      </c>
      <c r="N325" s="58">
        <v>0</v>
      </c>
      <c r="O325" s="58">
        <v>0</v>
      </c>
      <c r="P325" s="31">
        <f>SUM(Q325:S325)</f>
        <v>0</v>
      </c>
      <c r="Q325" s="31">
        <f t="shared" si="831"/>
        <v>0</v>
      </c>
      <c r="R325" s="31">
        <f t="shared" si="831"/>
        <v>0</v>
      </c>
      <c r="S325" s="31">
        <f t="shared" si="831"/>
        <v>0</v>
      </c>
      <c r="T325" s="31">
        <f>SUM(U325:W325)</f>
        <v>0</v>
      </c>
      <c r="U325" s="31">
        <v>0</v>
      </c>
      <c r="V325" s="58">
        <v>0</v>
      </c>
      <c r="W325" s="58">
        <v>0</v>
      </c>
      <c r="X325" s="31">
        <f>SUM(Y325:AA325)</f>
        <v>0</v>
      </c>
      <c r="Y325" s="31">
        <v>0</v>
      </c>
      <c r="Z325" s="58">
        <v>0</v>
      </c>
      <c r="AA325" s="58">
        <v>0</v>
      </c>
      <c r="AB325" s="31">
        <f>SUM(AC325:AE325)</f>
        <v>0</v>
      </c>
      <c r="AC325" s="31">
        <v>0</v>
      </c>
      <c r="AD325" s="58">
        <v>0</v>
      </c>
      <c r="AE325" s="58">
        <v>0</v>
      </c>
      <c r="AF325" s="31">
        <f>SUM(AG325:AI325)</f>
        <v>0</v>
      </c>
      <c r="AG325" s="31">
        <f t="shared" si="832"/>
        <v>0</v>
      </c>
      <c r="AH325" s="31">
        <f t="shared" si="832"/>
        <v>0</v>
      </c>
      <c r="AI325" s="31">
        <f t="shared" si="832"/>
        <v>0</v>
      </c>
      <c r="AJ325" s="31">
        <f>SUM(AK325:AM325)</f>
        <v>0</v>
      </c>
      <c r="AK325" s="31">
        <v>0</v>
      </c>
      <c r="AL325" s="58">
        <v>0</v>
      </c>
      <c r="AM325" s="58">
        <v>0</v>
      </c>
      <c r="AN325" s="31">
        <f>SUM(AO325:AQ325)</f>
        <v>0</v>
      </c>
      <c r="AO325" s="31">
        <v>0</v>
      </c>
      <c r="AP325" s="58">
        <v>0</v>
      </c>
      <c r="AQ325" s="58">
        <v>0</v>
      </c>
      <c r="AR325" s="31">
        <f>SUM(AS325:AU325)</f>
        <v>0</v>
      </c>
      <c r="AS325" s="31">
        <v>0</v>
      </c>
      <c r="AT325" s="58">
        <v>0</v>
      </c>
      <c r="AU325" s="58">
        <v>0</v>
      </c>
      <c r="AV325" s="31">
        <f>SUM(AW325:AY325)</f>
        <v>0</v>
      </c>
      <c r="AW325" s="31">
        <f t="shared" si="833"/>
        <v>0</v>
      </c>
      <c r="AX325" s="31">
        <f t="shared" si="833"/>
        <v>0</v>
      </c>
      <c r="AY325" s="31">
        <f t="shared" si="833"/>
        <v>0</v>
      </c>
      <c r="AZ325" s="31">
        <f>SUM(BA325:BC325)</f>
        <v>0</v>
      </c>
      <c r="BA325" s="31">
        <v>0</v>
      </c>
      <c r="BB325" s="58">
        <v>0</v>
      </c>
      <c r="BC325" s="58">
        <v>0</v>
      </c>
      <c r="BD325" s="31">
        <f>SUM(BE325:BG325)</f>
        <v>0</v>
      </c>
      <c r="BE325" s="31">
        <v>0</v>
      </c>
      <c r="BF325" s="58">
        <v>0</v>
      </c>
      <c r="BG325" s="58">
        <v>0</v>
      </c>
      <c r="BH325" s="31">
        <f>SUM(BI325:BK325)</f>
        <v>0</v>
      </c>
      <c r="BI325" s="31">
        <v>0</v>
      </c>
      <c r="BJ325" s="58">
        <v>0</v>
      </c>
      <c r="BK325" s="58">
        <v>0</v>
      </c>
      <c r="BL325" s="31">
        <f>SUM(BM325:BO325)</f>
        <v>0</v>
      </c>
      <c r="BM325" s="31">
        <f t="shared" si="834"/>
        <v>0</v>
      </c>
      <c r="BN325" s="31">
        <f t="shared" si="834"/>
        <v>0</v>
      </c>
      <c r="BO325" s="31">
        <f t="shared" si="834"/>
        <v>0</v>
      </c>
      <c r="BP325" s="31">
        <f>SUM(BQ325:BS325)</f>
        <v>0</v>
      </c>
      <c r="BQ325" s="31">
        <f t="shared" si="835"/>
        <v>0</v>
      </c>
      <c r="BR325" s="31">
        <f t="shared" si="835"/>
        <v>0</v>
      </c>
      <c r="BS325" s="31">
        <f t="shared" si="835"/>
        <v>0</v>
      </c>
    </row>
    <row r="326" spans="1:71" s="3" customFormat="1" ht="15" customHeight="1" x14ac:dyDescent="0.3">
      <c r="A326" s="35"/>
      <c r="B326" s="33"/>
      <c r="C326" s="34" t="s">
        <v>27</v>
      </c>
      <c r="D326" s="31">
        <f>SUM(E326:G326)</f>
        <v>215284</v>
      </c>
      <c r="E326" s="31">
        <v>111627</v>
      </c>
      <c r="F326" s="58">
        <v>103657</v>
      </c>
      <c r="G326" s="58">
        <v>0</v>
      </c>
      <c r="H326" s="31">
        <f>SUM(I326:K326)</f>
        <v>175325</v>
      </c>
      <c r="I326" s="31">
        <v>93932</v>
      </c>
      <c r="J326" s="58">
        <v>81393</v>
      </c>
      <c r="K326" s="58">
        <v>0</v>
      </c>
      <c r="L326" s="31">
        <f>SUM(M326:O326)</f>
        <v>202746</v>
      </c>
      <c r="M326" s="31">
        <v>107603</v>
      </c>
      <c r="N326" s="58">
        <v>95143</v>
      </c>
      <c r="O326" s="58">
        <v>0</v>
      </c>
      <c r="P326" s="31">
        <f>SUM(Q326:S326)</f>
        <v>593355</v>
      </c>
      <c r="Q326" s="31">
        <f t="shared" si="831"/>
        <v>313162</v>
      </c>
      <c r="R326" s="31">
        <f t="shared" si="831"/>
        <v>280193</v>
      </c>
      <c r="S326" s="31">
        <f t="shared" si="831"/>
        <v>0</v>
      </c>
      <c r="T326" s="31">
        <f>SUM(U326:W326)</f>
        <v>261566</v>
      </c>
      <c r="U326" s="31">
        <v>137621</v>
      </c>
      <c r="V326" s="58">
        <v>123945</v>
      </c>
      <c r="W326" s="58">
        <v>0</v>
      </c>
      <c r="X326" s="31">
        <f>SUM(Y326:AA326)</f>
        <v>312638</v>
      </c>
      <c r="Y326" s="31">
        <v>167818</v>
      </c>
      <c r="Z326" s="58">
        <v>144820</v>
      </c>
      <c r="AA326" s="58">
        <v>0</v>
      </c>
      <c r="AB326" s="31">
        <f>SUM(AC326:AE326)</f>
        <v>213327</v>
      </c>
      <c r="AC326" s="31">
        <v>114944</v>
      </c>
      <c r="AD326" s="58">
        <v>98383</v>
      </c>
      <c r="AE326" s="58">
        <v>0</v>
      </c>
      <c r="AF326" s="31">
        <f>SUM(AG326:AI326)</f>
        <v>787531</v>
      </c>
      <c r="AG326" s="31">
        <f t="shared" si="832"/>
        <v>420383</v>
      </c>
      <c r="AH326" s="31">
        <f t="shared" si="832"/>
        <v>367148</v>
      </c>
      <c r="AI326" s="31">
        <f t="shared" si="832"/>
        <v>0</v>
      </c>
      <c r="AJ326" s="31">
        <f>SUM(AK326:AM326)</f>
        <v>200694</v>
      </c>
      <c r="AK326" s="31">
        <v>107974</v>
      </c>
      <c r="AL326" s="58">
        <v>92720</v>
      </c>
      <c r="AM326" s="58">
        <v>0</v>
      </c>
      <c r="AN326" s="31">
        <f>SUM(AO326:AQ326)</f>
        <v>202697</v>
      </c>
      <c r="AO326" s="31">
        <v>109497</v>
      </c>
      <c r="AP326" s="58">
        <v>93200</v>
      </c>
      <c r="AQ326" s="58">
        <v>0</v>
      </c>
      <c r="AR326" s="31">
        <f>SUM(AS326:AU326)</f>
        <v>208607</v>
      </c>
      <c r="AS326" s="31">
        <v>111942</v>
      </c>
      <c r="AT326" s="58">
        <v>96665</v>
      </c>
      <c r="AU326" s="58">
        <v>0</v>
      </c>
      <c r="AV326" s="31">
        <f>SUM(AW326:AY326)</f>
        <v>611998</v>
      </c>
      <c r="AW326" s="31">
        <f t="shared" si="833"/>
        <v>329413</v>
      </c>
      <c r="AX326" s="31">
        <f t="shared" si="833"/>
        <v>282585</v>
      </c>
      <c r="AY326" s="31">
        <f t="shared" si="833"/>
        <v>0</v>
      </c>
      <c r="AZ326" s="31">
        <f>SUM(BA326:BC326)</f>
        <v>217827</v>
      </c>
      <c r="BA326" s="31">
        <v>117313</v>
      </c>
      <c r="BB326" s="58">
        <v>100514</v>
      </c>
      <c r="BC326" s="58">
        <v>0</v>
      </c>
      <c r="BD326" s="31">
        <f>SUM(BE326:BG326)</f>
        <v>213129</v>
      </c>
      <c r="BE326" s="31">
        <v>118277</v>
      </c>
      <c r="BF326" s="58">
        <v>94852</v>
      </c>
      <c r="BG326" s="58">
        <v>0</v>
      </c>
      <c r="BH326" s="31">
        <f>SUM(BI326:BK326)</f>
        <v>291120</v>
      </c>
      <c r="BI326" s="31">
        <v>156078</v>
      </c>
      <c r="BJ326" s="58">
        <v>135042</v>
      </c>
      <c r="BK326" s="58">
        <v>0</v>
      </c>
      <c r="BL326" s="31">
        <f>SUM(BM326:BO326)</f>
        <v>722076</v>
      </c>
      <c r="BM326" s="31">
        <f t="shared" si="834"/>
        <v>391668</v>
      </c>
      <c r="BN326" s="31">
        <f t="shared" si="834"/>
        <v>330408</v>
      </c>
      <c r="BO326" s="31">
        <f t="shared" si="834"/>
        <v>0</v>
      </c>
      <c r="BP326" s="31">
        <f>SUM(BQ326:BS326)</f>
        <v>2714960</v>
      </c>
      <c r="BQ326" s="31">
        <f t="shared" si="835"/>
        <v>1454626</v>
      </c>
      <c r="BR326" s="31">
        <f t="shared" si="835"/>
        <v>1260334</v>
      </c>
      <c r="BS326" s="31">
        <f t="shared" si="835"/>
        <v>0</v>
      </c>
    </row>
    <row r="327" spans="1:71" s="3" customFormat="1" ht="15" customHeight="1" x14ac:dyDescent="0.3">
      <c r="A327" s="35"/>
      <c r="B327" s="33"/>
      <c r="C327" s="37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</row>
    <row r="328" spans="1:71" s="3" customFormat="1" ht="15" customHeight="1" x14ac:dyDescent="0.3">
      <c r="A328" s="32"/>
      <c r="B328" s="33" t="s">
        <v>278</v>
      </c>
      <c r="C328" s="34"/>
      <c r="D328" s="31">
        <f t="shared" ref="D328:D329" si="836">SUM(E328:G328)</f>
        <v>31443</v>
      </c>
      <c r="E328" s="31">
        <f>E329+E333+E334+E335+E336</f>
        <v>14929</v>
      </c>
      <c r="F328" s="31">
        <f>F329+F333+F334+F335+F336</f>
        <v>16514</v>
      </c>
      <c r="G328" s="31">
        <f>G329+G333+G334+G335+G336</f>
        <v>0</v>
      </c>
      <c r="H328" s="31">
        <f t="shared" ref="H328:H329" si="837">SUM(I328:K328)</f>
        <v>21744</v>
      </c>
      <c r="I328" s="31">
        <f>I329+I333+I334+I335+I336</f>
        <v>9730</v>
      </c>
      <c r="J328" s="31">
        <f>J329+J333+J334+J335+J336</f>
        <v>12014</v>
      </c>
      <c r="K328" s="31">
        <f>K329+K333+K334+K335+K336</f>
        <v>0</v>
      </c>
      <c r="L328" s="31">
        <f t="shared" ref="L328:L329" si="838">SUM(M328:O328)</f>
        <v>26103</v>
      </c>
      <c r="M328" s="31">
        <f>M329+M333+M334+M335+M336</f>
        <v>12630</v>
      </c>
      <c r="N328" s="31">
        <f>N329+N333+N334+N335+N336</f>
        <v>13473</v>
      </c>
      <c r="O328" s="31">
        <f>O329+O333+O334+O335+O336</f>
        <v>0</v>
      </c>
      <c r="P328" s="31">
        <f t="shared" ref="P328:P329" si="839">SUM(Q328:S328)</f>
        <v>79290</v>
      </c>
      <c r="Q328" s="31">
        <f>Q329+Q333+Q334+Q335+Q336</f>
        <v>37289</v>
      </c>
      <c r="R328" s="31">
        <f>R329+R333+R334+R335+R336</f>
        <v>42001</v>
      </c>
      <c r="S328" s="31">
        <f>S329+S333+S334+S335+S336</f>
        <v>0</v>
      </c>
      <c r="T328" s="31">
        <f t="shared" ref="T328:T329" si="840">SUM(U328:W328)</f>
        <v>56979</v>
      </c>
      <c r="U328" s="31">
        <f>U329+U333+U334+U335+U336</f>
        <v>23052</v>
      </c>
      <c r="V328" s="31">
        <f>V329+V333+V334+V335+V336</f>
        <v>33927</v>
      </c>
      <c r="W328" s="31">
        <f>W329+W333+W334+W335+W336</f>
        <v>0</v>
      </c>
      <c r="X328" s="31">
        <f t="shared" ref="X328:X329" si="841">SUM(Y328:AA328)</f>
        <v>68435</v>
      </c>
      <c r="Y328" s="31">
        <f>Y329+Y333+Y334+Y335+Y336</f>
        <v>34450</v>
      </c>
      <c r="Z328" s="31">
        <f>Z329+Z333+Z334+Z335+Z336</f>
        <v>33985</v>
      </c>
      <c r="AA328" s="31">
        <f>AA329+AA333+AA334+AA335+AA336</f>
        <v>0</v>
      </c>
      <c r="AB328" s="31">
        <f t="shared" ref="AB328:AB329" si="842">SUM(AC328:AE328)</f>
        <v>41656</v>
      </c>
      <c r="AC328" s="31">
        <f>AC329+AC333+AC334+AC335+AC336</f>
        <v>20093</v>
      </c>
      <c r="AD328" s="31">
        <f>AD329+AD333+AD334+AD335+AD336</f>
        <v>21563</v>
      </c>
      <c r="AE328" s="31">
        <f>AE329+AE333+AE334+AE335+AE336</f>
        <v>0</v>
      </c>
      <c r="AF328" s="31">
        <f t="shared" ref="AF328:AF329" si="843">SUM(AG328:AI328)</f>
        <v>167070</v>
      </c>
      <c r="AG328" s="31">
        <f>AG329+AG333+AG334+AG335+AG336</f>
        <v>77595</v>
      </c>
      <c r="AH328" s="31">
        <f>AH329+AH333+AH334+AH335+AH336</f>
        <v>89475</v>
      </c>
      <c r="AI328" s="31">
        <f>AI329+AI333+AI334+AI335+AI336</f>
        <v>0</v>
      </c>
      <c r="AJ328" s="31">
        <f t="shared" ref="AJ328:AJ329" si="844">SUM(AK328:AM328)</f>
        <v>30511</v>
      </c>
      <c r="AK328" s="31">
        <f>AK329+AK333+AK334+AK335+AK336</f>
        <v>14256</v>
      </c>
      <c r="AL328" s="31">
        <f>AL329+AL333+AL334+AL335+AL336</f>
        <v>16255</v>
      </c>
      <c r="AM328" s="31">
        <f>AM329+AM333+AM334+AM335+AM336</f>
        <v>0</v>
      </c>
      <c r="AN328" s="31">
        <f t="shared" ref="AN328:AN329" si="845">SUM(AO328:AQ328)</f>
        <v>25488</v>
      </c>
      <c r="AO328" s="31">
        <f>AO329+AO333+AO334+AO335+AO336</f>
        <v>13337</v>
      </c>
      <c r="AP328" s="31">
        <f>AP329+AP333+AP334+AP335+AP336</f>
        <v>12151</v>
      </c>
      <c r="AQ328" s="31">
        <f>AQ329+AQ333+AQ334+AQ335+AQ336</f>
        <v>0</v>
      </c>
      <c r="AR328" s="31">
        <f t="shared" ref="AR328:AR329" si="846">SUM(AS328:AU328)</f>
        <v>24564</v>
      </c>
      <c r="AS328" s="31">
        <f>AS329+AS333+AS334+AS335+AS336</f>
        <v>12674</v>
      </c>
      <c r="AT328" s="31">
        <f>AT329+AT333+AT334+AT335+AT336</f>
        <v>11890</v>
      </c>
      <c r="AU328" s="31">
        <f>AU329+AU333+AU334+AU335+AU336</f>
        <v>0</v>
      </c>
      <c r="AV328" s="31">
        <f t="shared" ref="AV328:AV329" si="847">SUM(AW328:AY328)</f>
        <v>80563</v>
      </c>
      <c r="AW328" s="31">
        <f>AW329+AW333+AW334+AW335+AW336</f>
        <v>40267</v>
      </c>
      <c r="AX328" s="31">
        <f>AX329+AX333+AX334+AX335+AX336</f>
        <v>40296</v>
      </c>
      <c r="AY328" s="31">
        <f>AY329+AY333+AY334+AY335+AY336</f>
        <v>0</v>
      </c>
      <c r="AZ328" s="31">
        <f t="shared" ref="AZ328:AZ329" si="848">SUM(BA328:BC328)</f>
        <v>28402</v>
      </c>
      <c r="BA328" s="31">
        <f>BA329+BA333+BA334+BA335+BA336</f>
        <v>13914</v>
      </c>
      <c r="BB328" s="31">
        <f>BB329+BB333+BB334+BB335+BB336</f>
        <v>14488</v>
      </c>
      <c r="BC328" s="31">
        <f>BC329+BC333+BC334+BC335+BC336</f>
        <v>0</v>
      </c>
      <c r="BD328" s="31">
        <f t="shared" ref="BD328:BD329" si="849">SUM(BE328:BG328)</f>
        <v>24630</v>
      </c>
      <c r="BE328" s="31">
        <f>BE329+BE333+BE334+BE335+BE336</f>
        <v>13070</v>
      </c>
      <c r="BF328" s="31">
        <f>BF329+BF333+BF334+BF335+BF336</f>
        <v>11560</v>
      </c>
      <c r="BG328" s="31">
        <f>BG329+BG333+BG334+BG335+BG336</f>
        <v>0</v>
      </c>
      <c r="BH328" s="31">
        <f t="shared" ref="BH328:BH329" si="850">SUM(BI328:BK328)</f>
        <v>35890</v>
      </c>
      <c r="BI328" s="31">
        <f>BI329+BI333+BI334+BI335+BI336</f>
        <v>18508</v>
      </c>
      <c r="BJ328" s="31">
        <f>BJ329+BJ333+BJ334+BJ335+BJ336</f>
        <v>17382</v>
      </c>
      <c r="BK328" s="31">
        <f>BK329+BK333+BK334+BK335+BK336</f>
        <v>0</v>
      </c>
      <c r="BL328" s="31">
        <f t="shared" si="743"/>
        <v>88922</v>
      </c>
      <c r="BM328" s="31">
        <f>BM329+BM333+BM334+BM335+BM336</f>
        <v>45492</v>
      </c>
      <c r="BN328" s="31">
        <f>BN329+BN333+BN334+BN335+BN336</f>
        <v>43430</v>
      </c>
      <c r="BO328" s="31">
        <f>BO329+BO333+BO334+BO335+BO336</f>
        <v>0</v>
      </c>
      <c r="BP328" s="31">
        <f t="shared" ref="BP328:BP329" si="851">SUM(BQ328:BS328)</f>
        <v>415845</v>
      </c>
      <c r="BQ328" s="31">
        <f>BQ329+BQ333+BQ334+BQ335+BQ336</f>
        <v>200643</v>
      </c>
      <c r="BR328" s="31">
        <f>BR329+BR333+BR334+BR335+BR336</f>
        <v>215202</v>
      </c>
      <c r="BS328" s="31">
        <f>BS329+BS333+BS334+BS335+BS336</f>
        <v>0</v>
      </c>
    </row>
    <row r="329" spans="1:71" s="3" customFormat="1" ht="15" customHeight="1" x14ac:dyDescent="0.3">
      <c r="A329" s="35"/>
      <c r="B329" s="33"/>
      <c r="C329" s="34" t="s">
        <v>279</v>
      </c>
      <c r="D329" s="31">
        <f t="shared" si="836"/>
        <v>31443</v>
      </c>
      <c r="E329" s="31">
        <f>SUM(E330:E332)</f>
        <v>14929</v>
      </c>
      <c r="F329" s="31">
        <f>SUM(F330:F332)</f>
        <v>16514</v>
      </c>
      <c r="G329" s="31">
        <f>SUM(G330:G332)</f>
        <v>0</v>
      </c>
      <c r="H329" s="31">
        <f t="shared" si="837"/>
        <v>21744</v>
      </c>
      <c r="I329" s="31">
        <f>SUM(I330:I332)</f>
        <v>9730</v>
      </c>
      <c r="J329" s="31">
        <f>SUM(J330:J332)</f>
        <v>12014</v>
      </c>
      <c r="K329" s="31">
        <f>SUM(K330:K332)</f>
        <v>0</v>
      </c>
      <c r="L329" s="31">
        <f t="shared" si="838"/>
        <v>26103</v>
      </c>
      <c r="M329" s="31">
        <f>SUM(M330:M332)</f>
        <v>12630</v>
      </c>
      <c r="N329" s="31">
        <f>SUM(N330:N332)</f>
        <v>13473</v>
      </c>
      <c r="O329" s="31">
        <f>SUM(O330:O332)</f>
        <v>0</v>
      </c>
      <c r="P329" s="31">
        <f t="shared" si="839"/>
        <v>79290</v>
      </c>
      <c r="Q329" s="31">
        <f>SUM(Q330:Q332)</f>
        <v>37289</v>
      </c>
      <c r="R329" s="31">
        <f>SUM(R330:R332)</f>
        <v>42001</v>
      </c>
      <c r="S329" s="31">
        <f>SUM(S330:S332)</f>
        <v>0</v>
      </c>
      <c r="T329" s="31">
        <f t="shared" si="840"/>
        <v>56979</v>
      </c>
      <c r="U329" s="31">
        <f>SUM(U330:U332)</f>
        <v>23052</v>
      </c>
      <c r="V329" s="31">
        <f>SUM(V330:V332)</f>
        <v>33927</v>
      </c>
      <c r="W329" s="31">
        <f>SUM(W330:W332)</f>
        <v>0</v>
      </c>
      <c r="X329" s="31">
        <f t="shared" si="841"/>
        <v>68435</v>
      </c>
      <c r="Y329" s="31">
        <f>SUM(Y330:Y332)</f>
        <v>34450</v>
      </c>
      <c r="Z329" s="31">
        <f>SUM(Z330:Z332)</f>
        <v>33985</v>
      </c>
      <c r="AA329" s="31">
        <f>SUM(AA330:AA332)</f>
        <v>0</v>
      </c>
      <c r="AB329" s="31">
        <f t="shared" si="842"/>
        <v>41656</v>
      </c>
      <c r="AC329" s="31">
        <f>SUM(AC330:AC332)</f>
        <v>20093</v>
      </c>
      <c r="AD329" s="31">
        <f>SUM(AD330:AD332)</f>
        <v>21563</v>
      </c>
      <c r="AE329" s="31">
        <f>SUM(AE330:AE332)</f>
        <v>0</v>
      </c>
      <c r="AF329" s="31">
        <f t="shared" si="843"/>
        <v>167070</v>
      </c>
      <c r="AG329" s="31">
        <f>SUM(AG330:AG332)</f>
        <v>77595</v>
      </c>
      <c r="AH329" s="31">
        <f>SUM(AH330:AH332)</f>
        <v>89475</v>
      </c>
      <c r="AI329" s="31">
        <f>SUM(AI330:AI332)</f>
        <v>0</v>
      </c>
      <c r="AJ329" s="31">
        <f t="shared" si="844"/>
        <v>30511</v>
      </c>
      <c r="AK329" s="31">
        <f>SUM(AK330:AK332)</f>
        <v>14256</v>
      </c>
      <c r="AL329" s="31">
        <f>SUM(AL330:AL332)</f>
        <v>16255</v>
      </c>
      <c r="AM329" s="31">
        <f>SUM(AM330:AM332)</f>
        <v>0</v>
      </c>
      <c r="AN329" s="31">
        <f t="shared" si="845"/>
        <v>25488</v>
      </c>
      <c r="AO329" s="31">
        <f>SUM(AO330:AO332)</f>
        <v>13337</v>
      </c>
      <c r="AP329" s="31">
        <f>SUM(AP330:AP332)</f>
        <v>12151</v>
      </c>
      <c r="AQ329" s="31">
        <f>SUM(AQ330:AQ332)</f>
        <v>0</v>
      </c>
      <c r="AR329" s="31">
        <f t="shared" si="846"/>
        <v>24564</v>
      </c>
      <c r="AS329" s="31">
        <f>SUM(AS330:AS332)</f>
        <v>12674</v>
      </c>
      <c r="AT329" s="31">
        <f>SUM(AT330:AT332)</f>
        <v>11890</v>
      </c>
      <c r="AU329" s="31">
        <f>SUM(AU330:AU332)</f>
        <v>0</v>
      </c>
      <c r="AV329" s="31">
        <f t="shared" si="847"/>
        <v>80563</v>
      </c>
      <c r="AW329" s="31">
        <f>SUM(AW330:AW332)</f>
        <v>40267</v>
      </c>
      <c r="AX329" s="31">
        <f>SUM(AX330:AX332)</f>
        <v>40296</v>
      </c>
      <c r="AY329" s="31">
        <f>SUM(AY330:AY332)</f>
        <v>0</v>
      </c>
      <c r="AZ329" s="31">
        <f t="shared" si="848"/>
        <v>28402</v>
      </c>
      <c r="BA329" s="31">
        <f>SUM(BA330:BA332)</f>
        <v>13914</v>
      </c>
      <c r="BB329" s="31">
        <f>SUM(BB330:BB332)</f>
        <v>14488</v>
      </c>
      <c r="BC329" s="31">
        <f>SUM(BC330:BC332)</f>
        <v>0</v>
      </c>
      <c r="BD329" s="31">
        <f t="shared" si="849"/>
        <v>24630</v>
      </c>
      <c r="BE329" s="31">
        <f>SUM(BE330:BE332)</f>
        <v>13070</v>
      </c>
      <c r="BF329" s="31">
        <f>SUM(BF330:BF332)</f>
        <v>11560</v>
      </c>
      <c r="BG329" s="31">
        <f>SUM(BG330:BG332)</f>
        <v>0</v>
      </c>
      <c r="BH329" s="31">
        <f t="shared" si="850"/>
        <v>35890</v>
      </c>
      <c r="BI329" s="31">
        <f>SUM(BI330:BI332)</f>
        <v>18508</v>
      </c>
      <c r="BJ329" s="31">
        <f>SUM(BJ330:BJ332)</f>
        <v>17382</v>
      </c>
      <c r="BK329" s="31">
        <f>SUM(BK330:BK332)</f>
        <v>0</v>
      </c>
      <c r="BL329" s="31">
        <f t="shared" si="743"/>
        <v>88922</v>
      </c>
      <c r="BM329" s="31">
        <f>SUM(BM330:BM332)</f>
        <v>45492</v>
      </c>
      <c r="BN329" s="31">
        <f>SUM(BN330:BN332)</f>
        <v>43430</v>
      </c>
      <c r="BO329" s="31">
        <f>SUM(BO330:BO332)</f>
        <v>0</v>
      </c>
      <c r="BP329" s="31">
        <f t="shared" si="851"/>
        <v>415845</v>
      </c>
      <c r="BQ329" s="31">
        <f>SUM(BQ330:BQ332)</f>
        <v>200643</v>
      </c>
      <c r="BR329" s="31">
        <f>SUM(BR330:BR332)</f>
        <v>215202</v>
      </c>
      <c r="BS329" s="31">
        <f>SUM(BS330:BS332)</f>
        <v>0</v>
      </c>
    </row>
    <row r="330" spans="1:71" s="3" customFormat="1" ht="15" customHeight="1" x14ac:dyDescent="0.3">
      <c r="A330" s="35"/>
      <c r="B330" s="33"/>
      <c r="C330" s="37" t="s">
        <v>280</v>
      </c>
      <c r="D330" s="31">
        <f t="shared" ref="D330:D336" si="852">SUM(E330:G330)</f>
        <v>0</v>
      </c>
      <c r="E330" s="31">
        <v>0</v>
      </c>
      <c r="F330" s="58">
        <v>0</v>
      </c>
      <c r="G330" s="58">
        <v>0</v>
      </c>
      <c r="H330" s="31">
        <f t="shared" ref="H330:H336" si="853">SUM(I330:K330)</f>
        <v>0</v>
      </c>
      <c r="I330" s="31">
        <v>0</v>
      </c>
      <c r="J330" s="58">
        <v>0</v>
      </c>
      <c r="K330" s="58">
        <v>0</v>
      </c>
      <c r="L330" s="31">
        <f t="shared" ref="L330:L336" si="854">SUM(M330:O330)</f>
        <v>0</v>
      </c>
      <c r="M330" s="31">
        <v>0</v>
      </c>
      <c r="N330" s="58">
        <v>0</v>
      </c>
      <c r="O330" s="58">
        <v>0</v>
      </c>
      <c r="P330" s="31">
        <f t="shared" ref="P330:P336" si="855">SUM(Q330:S330)</f>
        <v>0</v>
      </c>
      <c r="Q330" s="31">
        <f t="shared" ref="Q330:S336" si="856">+E330+I330+M330</f>
        <v>0</v>
      </c>
      <c r="R330" s="31">
        <f t="shared" si="856"/>
        <v>0</v>
      </c>
      <c r="S330" s="31">
        <f t="shared" si="856"/>
        <v>0</v>
      </c>
      <c r="T330" s="31">
        <f t="shared" ref="T330:T336" si="857">SUM(U330:W330)</f>
        <v>0</v>
      </c>
      <c r="U330" s="31">
        <v>0</v>
      </c>
      <c r="V330" s="58">
        <v>0</v>
      </c>
      <c r="W330" s="58">
        <v>0</v>
      </c>
      <c r="X330" s="31">
        <f t="shared" ref="X330:X336" si="858">SUM(Y330:AA330)</f>
        <v>0</v>
      </c>
      <c r="Y330" s="31">
        <v>0</v>
      </c>
      <c r="Z330" s="58">
        <v>0</v>
      </c>
      <c r="AA330" s="58">
        <v>0</v>
      </c>
      <c r="AB330" s="31">
        <f t="shared" ref="AB330:AB336" si="859">SUM(AC330:AE330)</f>
        <v>0</v>
      </c>
      <c r="AC330" s="31">
        <v>0</v>
      </c>
      <c r="AD330" s="58">
        <v>0</v>
      </c>
      <c r="AE330" s="58">
        <v>0</v>
      </c>
      <c r="AF330" s="31">
        <f t="shared" ref="AF330:AF336" si="860">SUM(AG330:AI330)</f>
        <v>0</v>
      </c>
      <c r="AG330" s="31">
        <f t="shared" ref="AG330:AI336" si="861">+U330+Y330+AC330</f>
        <v>0</v>
      </c>
      <c r="AH330" s="31">
        <f t="shared" si="861"/>
        <v>0</v>
      </c>
      <c r="AI330" s="31">
        <f t="shared" si="861"/>
        <v>0</v>
      </c>
      <c r="AJ330" s="31">
        <f t="shared" ref="AJ330:AJ336" si="862">SUM(AK330:AM330)</f>
        <v>0</v>
      </c>
      <c r="AK330" s="31">
        <v>0</v>
      </c>
      <c r="AL330" s="58">
        <v>0</v>
      </c>
      <c r="AM330" s="58">
        <v>0</v>
      </c>
      <c r="AN330" s="31">
        <f t="shared" ref="AN330:AN336" si="863">SUM(AO330:AQ330)</f>
        <v>0</v>
      </c>
      <c r="AO330" s="31">
        <v>0</v>
      </c>
      <c r="AP330" s="58">
        <v>0</v>
      </c>
      <c r="AQ330" s="58">
        <v>0</v>
      </c>
      <c r="AR330" s="31">
        <f t="shared" ref="AR330:AR336" si="864">SUM(AS330:AU330)</f>
        <v>0</v>
      </c>
      <c r="AS330" s="31">
        <v>0</v>
      </c>
      <c r="AT330" s="58">
        <v>0</v>
      </c>
      <c r="AU330" s="58">
        <v>0</v>
      </c>
      <c r="AV330" s="31">
        <f t="shared" ref="AV330:AV336" si="865">SUM(AW330:AY330)</f>
        <v>0</v>
      </c>
      <c r="AW330" s="31">
        <f t="shared" ref="AW330:AY336" si="866">+AK330+AO330+AS330</f>
        <v>0</v>
      </c>
      <c r="AX330" s="31">
        <f t="shared" si="866"/>
        <v>0</v>
      </c>
      <c r="AY330" s="31">
        <f t="shared" si="866"/>
        <v>0</v>
      </c>
      <c r="AZ330" s="31">
        <f t="shared" ref="AZ330:AZ336" si="867">SUM(BA330:BC330)</f>
        <v>0</v>
      </c>
      <c r="BA330" s="31">
        <v>0</v>
      </c>
      <c r="BB330" s="58">
        <v>0</v>
      </c>
      <c r="BC330" s="58">
        <v>0</v>
      </c>
      <c r="BD330" s="31">
        <f t="shared" ref="BD330:BD336" si="868">SUM(BE330:BG330)</f>
        <v>0</v>
      </c>
      <c r="BE330" s="31">
        <v>0</v>
      </c>
      <c r="BF330" s="58">
        <v>0</v>
      </c>
      <c r="BG330" s="58">
        <v>0</v>
      </c>
      <c r="BH330" s="31">
        <f t="shared" ref="BH330:BH336" si="869">SUM(BI330:BK330)</f>
        <v>0</v>
      </c>
      <c r="BI330" s="31">
        <v>0</v>
      </c>
      <c r="BJ330" s="58">
        <v>0</v>
      </c>
      <c r="BK330" s="58">
        <v>0</v>
      </c>
      <c r="BL330" s="31">
        <f t="shared" si="743"/>
        <v>0</v>
      </c>
      <c r="BM330" s="31">
        <f t="shared" ref="BM330:BO336" si="870">+BA330+BE330+BI330</f>
        <v>0</v>
      </c>
      <c r="BN330" s="31">
        <f t="shared" si="870"/>
        <v>0</v>
      </c>
      <c r="BO330" s="31">
        <f t="shared" si="870"/>
        <v>0</v>
      </c>
      <c r="BP330" s="31">
        <f t="shared" ref="BP330:BP336" si="871">SUM(BQ330:BS330)</f>
        <v>0</v>
      </c>
      <c r="BQ330" s="31">
        <f t="shared" ref="BQ330:BS336" si="872">+Q330+AG330+AW330+BM330</f>
        <v>0</v>
      </c>
      <c r="BR330" s="31">
        <f t="shared" si="872"/>
        <v>0</v>
      </c>
      <c r="BS330" s="31">
        <f t="shared" si="872"/>
        <v>0</v>
      </c>
    </row>
    <row r="331" spans="1:71" s="3" customFormat="1" ht="15" customHeight="1" x14ac:dyDescent="0.3">
      <c r="A331" s="35"/>
      <c r="B331" s="33"/>
      <c r="C331" s="37" t="s">
        <v>281</v>
      </c>
      <c r="D331" s="31">
        <f t="shared" si="852"/>
        <v>31443</v>
      </c>
      <c r="E331" s="31">
        <v>14929</v>
      </c>
      <c r="F331" s="58">
        <v>16514</v>
      </c>
      <c r="G331" s="58">
        <v>0</v>
      </c>
      <c r="H331" s="31">
        <f t="shared" si="853"/>
        <v>21744</v>
      </c>
      <c r="I331" s="31">
        <v>9730</v>
      </c>
      <c r="J331" s="58">
        <v>12014</v>
      </c>
      <c r="K331" s="58">
        <v>0</v>
      </c>
      <c r="L331" s="31">
        <f t="shared" si="854"/>
        <v>26103</v>
      </c>
      <c r="M331" s="31">
        <v>12630</v>
      </c>
      <c r="N331" s="58">
        <v>13473</v>
      </c>
      <c r="O331" s="58">
        <v>0</v>
      </c>
      <c r="P331" s="31">
        <f t="shared" si="855"/>
        <v>79290</v>
      </c>
      <c r="Q331" s="31">
        <f t="shared" si="856"/>
        <v>37289</v>
      </c>
      <c r="R331" s="31">
        <f t="shared" si="856"/>
        <v>42001</v>
      </c>
      <c r="S331" s="31">
        <f t="shared" si="856"/>
        <v>0</v>
      </c>
      <c r="T331" s="31">
        <f t="shared" si="857"/>
        <v>56979</v>
      </c>
      <c r="U331" s="31">
        <v>23052</v>
      </c>
      <c r="V331" s="58">
        <v>33927</v>
      </c>
      <c r="W331" s="58">
        <v>0</v>
      </c>
      <c r="X331" s="31">
        <f t="shared" si="858"/>
        <v>68435</v>
      </c>
      <c r="Y331" s="31">
        <v>34450</v>
      </c>
      <c r="Z331" s="58">
        <v>33985</v>
      </c>
      <c r="AA331" s="58">
        <v>0</v>
      </c>
      <c r="AB331" s="31">
        <f t="shared" si="859"/>
        <v>41656</v>
      </c>
      <c r="AC331" s="31">
        <v>20093</v>
      </c>
      <c r="AD331" s="58">
        <v>21563</v>
      </c>
      <c r="AE331" s="58">
        <v>0</v>
      </c>
      <c r="AF331" s="31">
        <f t="shared" si="860"/>
        <v>167070</v>
      </c>
      <c r="AG331" s="31">
        <f t="shared" si="861"/>
        <v>77595</v>
      </c>
      <c r="AH331" s="31">
        <f t="shared" si="861"/>
        <v>89475</v>
      </c>
      <c r="AI331" s="31">
        <f t="shared" si="861"/>
        <v>0</v>
      </c>
      <c r="AJ331" s="31">
        <f t="shared" si="862"/>
        <v>30511</v>
      </c>
      <c r="AK331" s="31">
        <v>14256</v>
      </c>
      <c r="AL331" s="58">
        <v>16255</v>
      </c>
      <c r="AM331" s="58">
        <v>0</v>
      </c>
      <c r="AN331" s="31">
        <f t="shared" si="863"/>
        <v>25488</v>
      </c>
      <c r="AO331" s="31">
        <v>13337</v>
      </c>
      <c r="AP331" s="58">
        <v>12151</v>
      </c>
      <c r="AQ331" s="58">
        <v>0</v>
      </c>
      <c r="AR331" s="31">
        <f t="shared" si="864"/>
        <v>24564</v>
      </c>
      <c r="AS331" s="31">
        <v>12674</v>
      </c>
      <c r="AT331" s="58">
        <v>11890</v>
      </c>
      <c r="AU331" s="58">
        <v>0</v>
      </c>
      <c r="AV331" s="31">
        <f t="shared" si="865"/>
        <v>80563</v>
      </c>
      <c r="AW331" s="31">
        <f t="shared" si="866"/>
        <v>40267</v>
      </c>
      <c r="AX331" s="31">
        <f t="shared" si="866"/>
        <v>40296</v>
      </c>
      <c r="AY331" s="31">
        <f t="shared" si="866"/>
        <v>0</v>
      </c>
      <c r="AZ331" s="31">
        <f t="shared" si="867"/>
        <v>28402</v>
      </c>
      <c r="BA331" s="31">
        <v>13914</v>
      </c>
      <c r="BB331" s="58">
        <v>14488</v>
      </c>
      <c r="BC331" s="58">
        <v>0</v>
      </c>
      <c r="BD331" s="31">
        <f t="shared" si="868"/>
        <v>24630</v>
      </c>
      <c r="BE331" s="31">
        <v>13070</v>
      </c>
      <c r="BF331" s="58">
        <v>11560</v>
      </c>
      <c r="BG331" s="58">
        <v>0</v>
      </c>
      <c r="BH331" s="31">
        <f t="shared" si="869"/>
        <v>35890</v>
      </c>
      <c r="BI331" s="31">
        <v>18508</v>
      </c>
      <c r="BJ331" s="58">
        <v>17382</v>
      </c>
      <c r="BK331" s="58">
        <v>0</v>
      </c>
      <c r="BL331" s="31">
        <f t="shared" si="743"/>
        <v>88922</v>
      </c>
      <c r="BM331" s="31">
        <f t="shared" si="870"/>
        <v>45492</v>
      </c>
      <c r="BN331" s="31">
        <f t="shared" si="870"/>
        <v>43430</v>
      </c>
      <c r="BO331" s="31">
        <f t="shared" si="870"/>
        <v>0</v>
      </c>
      <c r="BP331" s="31">
        <f t="shared" si="871"/>
        <v>415845</v>
      </c>
      <c r="BQ331" s="31">
        <f t="shared" si="872"/>
        <v>200643</v>
      </c>
      <c r="BR331" s="31">
        <f t="shared" si="872"/>
        <v>215202</v>
      </c>
      <c r="BS331" s="31">
        <f t="shared" si="872"/>
        <v>0</v>
      </c>
    </row>
    <row r="332" spans="1:71" s="3" customFormat="1" ht="15" customHeight="1" x14ac:dyDescent="0.3">
      <c r="A332" s="35"/>
      <c r="B332" s="33"/>
      <c r="C332" s="37" t="s">
        <v>282</v>
      </c>
      <c r="D332" s="31">
        <f t="shared" si="852"/>
        <v>0</v>
      </c>
      <c r="E332" s="31">
        <v>0</v>
      </c>
      <c r="F332" s="58">
        <v>0</v>
      </c>
      <c r="G332" s="58">
        <v>0</v>
      </c>
      <c r="H332" s="31">
        <f t="shared" si="853"/>
        <v>0</v>
      </c>
      <c r="I332" s="31">
        <v>0</v>
      </c>
      <c r="J332" s="58">
        <v>0</v>
      </c>
      <c r="K332" s="58">
        <v>0</v>
      </c>
      <c r="L332" s="31">
        <f t="shared" si="854"/>
        <v>0</v>
      </c>
      <c r="M332" s="31">
        <v>0</v>
      </c>
      <c r="N332" s="58">
        <v>0</v>
      </c>
      <c r="O332" s="58">
        <v>0</v>
      </c>
      <c r="P332" s="31">
        <f t="shared" si="855"/>
        <v>0</v>
      </c>
      <c r="Q332" s="31">
        <f t="shared" si="856"/>
        <v>0</v>
      </c>
      <c r="R332" s="31">
        <f t="shared" si="856"/>
        <v>0</v>
      </c>
      <c r="S332" s="31">
        <f t="shared" si="856"/>
        <v>0</v>
      </c>
      <c r="T332" s="31">
        <f t="shared" si="857"/>
        <v>0</v>
      </c>
      <c r="U332" s="31">
        <v>0</v>
      </c>
      <c r="V332" s="58">
        <v>0</v>
      </c>
      <c r="W332" s="58">
        <v>0</v>
      </c>
      <c r="X332" s="31">
        <f t="shared" si="858"/>
        <v>0</v>
      </c>
      <c r="Y332" s="31">
        <v>0</v>
      </c>
      <c r="Z332" s="58">
        <v>0</v>
      </c>
      <c r="AA332" s="58">
        <v>0</v>
      </c>
      <c r="AB332" s="31">
        <f t="shared" si="859"/>
        <v>0</v>
      </c>
      <c r="AC332" s="31">
        <v>0</v>
      </c>
      <c r="AD332" s="58">
        <v>0</v>
      </c>
      <c r="AE332" s="58">
        <v>0</v>
      </c>
      <c r="AF332" s="31">
        <f t="shared" si="860"/>
        <v>0</v>
      </c>
      <c r="AG332" s="31">
        <f t="shared" si="861"/>
        <v>0</v>
      </c>
      <c r="AH332" s="31">
        <f t="shared" si="861"/>
        <v>0</v>
      </c>
      <c r="AI332" s="31">
        <f t="shared" si="861"/>
        <v>0</v>
      </c>
      <c r="AJ332" s="31">
        <f t="shared" si="862"/>
        <v>0</v>
      </c>
      <c r="AK332" s="31">
        <v>0</v>
      </c>
      <c r="AL332" s="58">
        <v>0</v>
      </c>
      <c r="AM332" s="58">
        <v>0</v>
      </c>
      <c r="AN332" s="31">
        <f t="shared" si="863"/>
        <v>0</v>
      </c>
      <c r="AO332" s="31">
        <v>0</v>
      </c>
      <c r="AP332" s="58">
        <v>0</v>
      </c>
      <c r="AQ332" s="58">
        <v>0</v>
      </c>
      <c r="AR332" s="31">
        <f t="shared" si="864"/>
        <v>0</v>
      </c>
      <c r="AS332" s="31">
        <v>0</v>
      </c>
      <c r="AT332" s="58">
        <v>0</v>
      </c>
      <c r="AU332" s="58">
        <v>0</v>
      </c>
      <c r="AV332" s="31">
        <f t="shared" si="865"/>
        <v>0</v>
      </c>
      <c r="AW332" s="31">
        <f t="shared" si="866"/>
        <v>0</v>
      </c>
      <c r="AX332" s="31">
        <f t="shared" si="866"/>
        <v>0</v>
      </c>
      <c r="AY332" s="31">
        <f t="shared" si="866"/>
        <v>0</v>
      </c>
      <c r="AZ332" s="31">
        <f t="shared" si="867"/>
        <v>0</v>
      </c>
      <c r="BA332" s="31">
        <v>0</v>
      </c>
      <c r="BB332" s="58">
        <v>0</v>
      </c>
      <c r="BC332" s="58">
        <v>0</v>
      </c>
      <c r="BD332" s="31">
        <f t="shared" si="868"/>
        <v>0</v>
      </c>
      <c r="BE332" s="31">
        <v>0</v>
      </c>
      <c r="BF332" s="58">
        <v>0</v>
      </c>
      <c r="BG332" s="58">
        <v>0</v>
      </c>
      <c r="BH332" s="31">
        <f t="shared" si="869"/>
        <v>0</v>
      </c>
      <c r="BI332" s="31">
        <v>0</v>
      </c>
      <c r="BJ332" s="58">
        <v>0</v>
      </c>
      <c r="BK332" s="58">
        <v>0</v>
      </c>
      <c r="BL332" s="31">
        <f t="shared" si="743"/>
        <v>0</v>
      </c>
      <c r="BM332" s="31">
        <f t="shared" si="870"/>
        <v>0</v>
      </c>
      <c r="BN332" s="31">
        <f t="shared" si="870"/>
        <v>0</v>
      </c>
      <c r="BO332" s="31">
        <f t="shared" si="870"/>
        <v>0</v>
      </c>
      <c r="BP332" s="31">
        <f t="shared" si="871"/>
        <v>0</v>
      </c>
      <c r="BQ332" s="31">
        <f t="shared" si="872"/>
        <v>0</v>
      </c>
      <c r="BR332" s="31">
        <f t="shared" si="872"/>
        <v>0</v>
      </c>
      <c r="BS332" s="31">
        <f t="shared" si="872"/>
        <v>0</v>
      </c>
    </row>
    <row r="333" spans="1:71" s="3" customFormat="1" ht="15" customHeight="1" x14ac:dyDescent="0.3">
      <c r="A333" s="35"/>
      <c r="B333" s="33"/>
      <c r="C333" s="34" t="s">
        <v>283</v>
      </c>
      <c r="D333" s="31">
        <f t="shared" si="852"/>
        <v>0</v>
      </c>
      <c r="E333" s="31">
        <v>0</v>
      </c>
      <c r="F333" s="58">
        <v>0</v>
      </c>
      <c r="G333" s="58">
        <v>0</v>
      </c>
      <c r="H333" s="31">
        <f t="shared" si="853"/>
        <v>0</v>
      </c>
      <c r="I333" s="31">
        <v>0</v>
      </c>
      <c r="J333" s="58">
        <v>0</v>
      </c>
      <c r="K333" s="58">
        <v>0</v>
      </c>
      <c r="L333" s="31">
        <f t="shared" si="854"/>
        <v>0</v>
      </c>
      <c r="M333" s="31">
        <v>0</v>
      </c>
      <c r="N333" s="58">
        <v>0</v>
      </c>
      <c r="O333" s="58">
        <v>0</v>
      </c>
      <c r="P333" s="31">
        <f t="shared" si="855"/>
        <v>0</v>
      </c>
      <c r="Q333" s="31">
        <f t="shared" si="856"/>
        <v>0</v>
      </c>
      <c r="R333" s="31">
        <f t="shared" si="856"/>
        <v>0</v>
      </c>
      <c r="S333" s="31">
        <f t="shared" si="856"/>
        <v>0</v>
      </c>
      <c r="T333" s="31">
        <f t="shared" si="857"/>
        <v>0</v>
      </c>
      <c r="U333" s="31">
        <v>0</v>
      </c>
      <c r="V333" s="58">
        <v>0</v>
      </c>
      <c r="W333" s="58">
        <v>0</v>
      </c>
      <c r="X333" s="31">
        <f t="shared" si="858"/>
        <v>0</v>
      </c>
      <c r="Y333" s="31">
        <v>0</v>
      </c>
      <c r="Z333" s="58">
        <v>0</v>
      </c>
      <c r="AA333" s="58">
        <v>0</v>
      </c>
      <c r="AB333" s="31">
        <f t="shared" si="859"/>
        <v>0</v>
      </c>
      <c r="AC333" s="31">
        <v>0</v>
      </c>
      <c r="AD333" s="58">
        <v>0</v>
      </c>
      <c r="AE333" s="58">
        <v>0</v>
      </c>
      <c r="AF333" s="31">
        <f t="shared" si="860"/>
        <v>0</v>
      </c>
      <c r="AG333" s="31">
        <f t="shared" si="861"/>
        <v>0</v>
      </c>
      <c r="AH333" s="31">
        <f t="shared" si="861"/>
        <v>0</v>
      </c>
      <c r="AI333" s="31">
        <f t="shared" si="861"/>
        <v>0</v>
      </c>
      <c r="AJ333" s="31">
        <f t="shared" si="862"/>
        <v>0</v>
      </c>
      <c r="AK333" s="31">
        <v>0</v>
      </c>
      <c r="AL333" s="58">
        <v>0</v>
      </c>
      <c r="AM333" s="58">
        <v>0</v>
      </c>
      <c r="AN333" s="31">
        <f t="shared" si="863"/>
        <v>0</v>
      </c>
      <c r="AO333" s="31">
        <v>0</v>
      </c>
      <c r="AP333" s="58">
        <v>0</v>
      </c>
      <c r="AQ333" s="58">
        <v>0</v>
      </c>
      <c r="AR333" s="31">
        <f t="shared" si="864"/>
        <v>0</v>
      </c>
      <c r="AS333" s="31">
        <v>0</v>
      </c>
      <c r="AT333" s="58">
        <v>0</v>
      </c>
      <c r="AU333" s="58">
        <v>0</v>
      </c>
      <c r="AV333" s="31">
        <f t="shared" si="865"/>
        <v>0</v>
      </c>
      <c r="AW333" s="31">
        <f t="shared" si="866"/>
        <v>0</v>
      </c>
      <c r="AX333" s="31">
        <f t="shared" si="866"/>
        <v>0</v>
      </c>
      <c r="AY333" s="31">
        <f t="shared" si="866"/>
        <v>0</v>
      </c>
      <c r="AZ333" s="31">
        <f t="shared" si="867"/>
        <v>0</v>
      </c>
      <c r="BA333" s="31">
        <v>0</v>
      </c>
      <c r="BB333" s="58">
        <v>0</v>
      </c>
      <c r="BC333" s="58">
        <v>0</v>
      </c>
      <c r="BD333" s="31">
        <f t="shared" si="868"/>
        <v>0</v>
      </c>
      <c r="BE333" s="31">
        <v>0</v>
      </c>
      <c r="BF333" s="58">
        <v>0</v>
      </c>
      <c r="BG333" s="58">
        <v>0</v>
      </c>
      <c r="BH333" s="31">
        <f t="shared" si="869"/>
        <v>0</v>
      </c>
      <c r="BI333" s="31">
        <v>0</v>
      </c>
      <c r="BJ333" s="58">
        <v>0</v>
      </c>
      <c r="BK333" s="58">
        <v>0</v>
      </c>
      <c r="BL333" s="31">
        <f t="shared" si="743"/>
        <v>0</v>
      </c>
      <c r="BM333" s="31">
        <f t="shared" si="870"/>
        <v>0</v>
      </c>
      <c r="BN333" s="31">
        <f t="shared" si="870"/>
        <v>0</v>
      </c>
      <c r="BO333" s="31">
        <f t="shared" si="870"/>
        <v>0</v>
      </c>
      <c r="BP333" s="31">
        <f t="shared" si="871"/>
        <v>0</v>
      </c>
      <c r="BQ333" s="31">
        <f t="shared" si="872"/>
        <v>0</v>
      </c>
      <c r="BR333" s="31">
        <f t="shared" si="872"/>
        <v>0</v>
      </c>
      <c r="BS333" s="31">
        <f t="shared" si="872"/>
        <v>0</v>
      </c>
    </row>
    <row r="334" spans="1:71" s="3" customFormat="1" ht="15" customHeight="1" x14ac:dyDescent="0.3">
      <c r="A334" s="35"/>
      <c r="B334" s="33"/>
      <c r="C334" s="34" t="s">
        <v>284</v>
      </c>
      <c r="D334" s="31">
        <f t="shared" si="852"/>
        <v>0</v>
      </c>
      <c r="E334" s="31">
        <v>0</v>
      </c>
      <c r="F334" s="58">
        <v>0</v>
      </c>
      <c r="G334" s="58">
        <v>0</v>
      </c>
      <c r="H334" s="31">
        <f t="shared" si="853"/>
        <v>0</v>
      </c>
      <c r="I334" s="31">
        <v>0</v>
      </c>
      <c r="J334" s="58">
        <v>0</v>
      </c>
      <c r="K334" s="58">
        <v>0</v>
      </c>
      <c r="L334" s="31">
        <f t="shared" si="854"/>
        <v>0</v>
      </c>
      <c r="M334" s="31">
        <v>0</v>
      </c>
      <c r="N334" s="58">
        <v>0</v>
      </c>
      <c r="O334" s="58">
        <v>0</v>
      </c>
      <c r="P334" s="31">
        <f t="shared" si="855"/>
        <v>0</v>
      </c>
      <c r="Q334" s="31">
        <f t="shared" si="856"/>
        <v>0</v>
      </c>
      <c r="R334" s="31">
        <f t="shared" si="856"/>
        <v>0</v>
      </c>
      <c r="S334" s="31">
        <f t="shared" si="856"/>
        <v>0</v>
      </c>
      <c r="T334" s="31">
        <f t="shared" si="857"/>
        <v>0</v>
      </c>
      <c r="U334" s="31">
        <v>0</v>
      </c>
      <c r="V334" s="58">
        <v>0</v>
      </c>
      <c r="W334" s="58">
        <v>0</v>
      </c>
      <c r="X334" s="31">
        <f t="shared" si="858"/>
        <v>0</v>
      </c>
      <c r="Y334" s="31">
        <v>0</v>
      </c>
      <c r="Z334" s="58">
        <v>0</v>
      </c>
      <c r="AA334" s="58">
        <v>0</v>
      </c>
      <c r="AB334" s="31">
        <f t="shared" si="859"/>
        <v>0</v>
      </c>
      <c r="AC334" s="31">
        <v>0</v>
      </c>
      <c r="AD334" s="58">
        <v>0</v>
      </c>
      <c r="AE334" s="58">
        <v>0</v>
      </c>
      <c r="AF334" s="31">
        <f t="shared" si="860"/>
        <v>0</v>
      </c>
      <c r="AG334" s="31">
        <f t="shared" si="861"/>
        <v>0</v>
      </c>
      <c r="AH334" s="31">
        <f t="shared" si="861"/>
        <v>0</v>
      </c>
      <c r="AI334" s="31">
        <f t="shared" si="861"/>
        <v>0</v>
      </c>
      <c r="AJ334" s="31">
        <f t="shared" si="862"/>
        <v>0</v>
      </c>
      <c r="AK334" s="31">
        <v>0</v>
      </c>
      <c r="AL334" s="58">
        <v>0</v>
      </c>
      <c r="AM334" s="58">
        <v>0</v>
      </c>
      <c r="AN334" s="31">
        <f t="shared" si="863"/>
        <v>0</v>
      </c>
      <c r="AO334" s="31">
        <v>0</v>
      </c>
      <c r="AP334" s="58">
        <v>0</v>
      </c>
      <c r="AQ334" s="58">
        <v>0</v>
      </c>
      <c r="AR334" s="31">
        <f t="shared" si="864"/>
        <v>0</v>
      </c>
      <c r="AS334" s="31">
        <v>0</v>
      </c>
      <c r="AT334" s="58">
        <v>0</v>
      </c>
      <c r="AU334" s="58">
        <v>0</v>
      </c>
      <c r="AV334" s="31">
        <f t="shared" si="865"/>
        <v>0</v>
      </c>
      <c r="AW334" s="31">
        <f t="shared" si="866"/>
        <v>0</v>
      </c>
      <c r="AX334" s="31">
        <f t="shared" si="866"/>
        <v>0</v>
      </c>
      <c r="AY334" s="31">
        <f t="shared" si="866"/>
        <v>0</v>
      </c>
      <c r="AZ334" s="31">
        <f t="shared" si="867"/>
        <v>0</v>
      </c>
      <c r="BA334" s="31">
        <v>0</v>
      </c>
      <c r="BB334" s="58">
        <v>0</v>
      </c>
      <c r="BC334" s="58">
        <v>0</v>
      </c>
      <c r="BD334" s="31">
        <f t="shared" si="868"/>
        <v>0</v>
      </c>
      <c r="BE334" s="31">
        <v>0</v>
      </c>
      <c r="BF334" s="58">
        <v>0</v>
      </c>
      <c r="BG334" s="58">
        <v>0</v>
      </c>
      <c r="BH334" s="31">
        <f t="shared" si="869"/>
        <v>0</v>
      </c>
      <c r="BI334" s="31">
        <v>0</v>
      </c>
      <c r="BJ334" s="58">
        <v>0</v>
      </c>
      <c r="BK334" s="58">
        <v>0</v>
      </c>
      <c r="BL334" s="31">
        <f t="shared" si="743"/>
        <v>0</v>
      </c>
      <c r="BM334" s="31">
        <f t="shared" si="870"/>
        <v>0</v>
      </c>
      <c r="BN334" s="31">
        <f t="shared" si="870"/>
        <v>0</v>
      </c>
      <c r="BO334" s="31">
        <f t="shared" si="870"/>
        <v>0</v>
      </c>
      <c r="BP334" s="31">
        <f t="shared" si="871"/>
        <v>0</v>
      </c>
      <c r="BQ334" s="31">
        <f t="shared" si="872"/>
        <v>0</v>
      </c>
      <c r="BR334" s="31">
        <f t="shared" si="872"/>
        <v>0</v>
      </c>
      <c r="BS334" s="31">
        <f t="shared" si="872"/>
        <v>0</v>
      </c>
    </row>
    <row r="335" spans="1:71" s="3" customFormat="1" ht="15" customHeight="1" x14ac:dyDescent="0.3">
      <c r="A335" s="35"/>
      <c r="B335" s="33"/>
      <c r="C335" s="34" t="s">
        <v>56</v>
      </c>
      <c r="D335" s="31">
        <f t="shared" si="852"/>
        <v>0</v>
      </c>
      <c r="E335" s="31">
        <v>0</v>
      </c>
      <c r="F335" s="58">
        <v>0</v>
      </c>
      <c r="G335" s="58">
        <v>0</v>
      </c>
      <c r="H335" s="31">
        <f t="shared" si="853"/>
        <v>0</v>
      </c>
      <c r="I335" s="31">
        <v>0</v>
      </c>
      <c r="J335" s="58">
        <v>0</v>
      </c>
      <c r="K335" s="58">
        <v>0</v>
      </c>
      <c r="L335" s="31">
        <f t="shared" si="854"/>
        <v>0</v>
      </c>
      <c r="M335" s="31">
        <v>0</v>
      </c>
      <c r="N335" s="58">
        <v>0</v>
      </c>
      <c r="O335" s="58">
        <v>0</v>
      </c>
      <c r="P335" s="31">
        <f t="shared" si="855"/>
        <v>0</v>
      </c>
      <c r="Q335" s="31">
        <f t="shared" si="856"/>
        <v>0</v>
      </c>
      <c r="R335" s="31">
        <f t="shared" si="856"/>
        <v>0</v>
      </c>
      <c r="S335" s="31">
        <f t="shared" si="856"/>
        <v>0</v>
      </c>
      <c r="T335" s="31">
        <f t="shared" si="857"/>
        <v>0</v>
      </c>
      <c r="U335" s="31">
        <v>0</v>
      </c>
      <c r="V335" s="58">
        <v>0</v>
      </c>
      <c r="W335" s="58">
        <v>0</v>
      </c>
      <c r="X335" s="31">
        <f t="shared" si="858"/>
        <v>0</v>
      </c>
      <c r="Y335" s="31">
        <v>0</v>
      </c>
      <c r="Z335" s="58">
        <v>0</v>
      </c>
      <c r="AA335" s="58">
        <v>0</v>
      </c>
      <c r="AB335" s="31">
        <f t="shared" si="859"/>
        <v>0</v>
      </c>
      <c r="AC335" s="31">
        <v>0</v>
      </c>
      <c r="AD335" s="58">
        <v>0</v>
      </c>
      <c r="AE335" s="58">
        <v>0</v>
      </c>
      <c r="AF335" s="31">
        <f t="shared" si="860"/>
        <v>0</v>
      </c>
      <c r="AG335" s="31">
        <f t="shared" si="861"/>
        <v>0</v>
      </c>
      <c r="AH335" s="31">
        <f t="shared" si="861"/>
        <v>0</v>
      </c>
      <c r="AI335" s="31">
        <f t="shared" si="861"/>
        <v>0</v>
      </c>
      <c r="AJ335" s="31">
        <f t="shared" si="862"/>
        <v>0</v>
      </c>
      <c r="AK335" s="31">
        <v>0</v>
      </c>
      <c r="AL335" s="58">
        <v>0</v>
      </c>
      <c r="AM335" s="58">
        <v>0</v>
      </c>
      <c r="AN335" s="31">
        <f t="shared" si="863"/>
        <v>0</v>
      </c>
      <c r="AO335" s="31">
        <v>0</v>
      </c>
      <c r="AP335" s="58">
        <v>0</v>
      </c>
      <c r="AQ335" s="58">
        <v>0</v>
      </c>
      <c r="AR335" s="31">
        <f t="shared" si="864"/>
        <v>0</v>
      </c>
      <c r="AS335" s="31">
        <v>0</v>
      </c>
      <c r="AT335" s="58">
        <v>0</v>
      </c>
      <c r="AU335" s="58">
        <v>0</v>
      </c>
      <c r="AV335" s="31">
        <f t="shared" si="865"/>
        <v>0</v>
      </c>
      <c r="AW335" s="31">
        <f t="shared" si="866"/>
        <v>0</v>
      </c>
      <c r="AX335" s="31">
        <f t="shared" si="866"/>
        <v>0</v>
      </c>
      <c r="AY335" s="31">
        <f t="shared" si="866"/>
        <v>0</v>
      </c>
      <c r="AZ335" s="31">
        <f t="shared" si="867"/>
        <v>0</v>
      </c>
      <c r="BA335" s="31">
        <v>0</v>
      </c>
      <c r="BB335" s="58">
        <v>0</v>
      </c>
      <c r="BC335" s="58">
        <v>0</v>
      </c>
      <c r="BD335" s="31">
        <f t="shared" si="868"/>
        <v>0</v>
      </c>
      <c r="BE335" s="31">
        <v>0</v>
      </c>
      <c r="BF335" s="58">
        <v>0</v>
      </c>
      <c r="BG335" s="58">
        <v>0</v>
      </c>
      <c r="BH335" s="31">
        <f t="shared" si="869"/>
        <v>0</v>
      </c>
      <c r="BI335" s="31">
        <v>0</v>
      </c>
      <c r="BJ335" s="58">
        <v>0</v>
      </c>
      <c r="BK335" s="58">
        <v>0</v>
      </c>
      <c r="BL335" s="31">
        <f t="shared" si="743"/>
        <v>0</v>
      </c>
      <c r="BM335" s="31">
        <f t="shared" si="870"/>
        <v>0</v>
      </c>
      <c r="BN335" s="31">
        <f t="shared" si="870"/>
        <v>0</v>
      </c>
      <c r="BO335" s="31">
        <f t="shared" si="870"/>
        <v>0</v>
      </c>
      <c r="BP335" s="31">
        <f t="shared" si="871"/>
        <v>0</v>
      </c>
      <c r="BQ335" s="31">
        <f t="shared" si="872"/>
        <v>0</v>
      </c>
      <c r="BR335" s="31">
        <f t="shared" si="872"/>
        <v>0</v>
      </c>
      <c r="BS335" s="31">
        <f t="shared" si="872"/>
        <v>0</v>
      </c>
    </row>
    <row r="336" spans="1:71" s="3" customFormat="1" ht="15" customHeight="1" x14ac:dyDescent="0.3">
      <c r="A336" s="35"/>
      <c r="B336" s="33"/>
      <c r="C336" s="34" t="s">
        <v>27</v>
      </c>
      <c r="D336" s="31">
        <f t="shared" si="852"/>
        <v>0</v>
      </c>
      <c r="E336" s="31">
        <v>0</v>
      </c>
      <c r="F336" s="58">
        <v>0</v>
      </c>
      <c r="G336" s="58">
        <v>0</v>
      </c>
      <c r="H336" s="31">
        <f t="shared" si="853"/>
        <v>0</v>
      </c>
      <c r="I336" s="31">
        <v>0</v>
      </c>
      <c r="J336" s="58">
        <v>0</v>
      </c>
      <c r="K336" s="58">
        <v>0</v>
      </c>
      <c r="L336" s="31">
        <f t="shared" si="854"/>
        <v>0</v>
      </c>
      <c r="M336" s="31">
        <v>0</v>
      </c>
      <c r="N336" s="58">
        <v>0</v>
      </c>
      <c r="O336" s="58">
        <v>0</v>
      </c>
      <c r="P336" s="31">
        <f t="shared" si="855"/>
        <v>0</v>
      </c>
      <c r="Q336" s="31">
        <f t="shared" si="856"/>
        <v>0</v>
      </c>
      <c r="R336" s="31">
        <f t="shared" si="856"/>
        <v>0</v>
      </c>
      <c r="S336" s="31">
        <f t="shared" si="856"/>
        <v>0</v>
      </c>
      <c r="T336" s="31">
        <f t="shared" si="857"/>
        <v>0</v>
      </c>
      <c r="U336" s="31">
        <v>0</v>
      </c>
      <c r="V336" s="58">
        <v>0</v>
      </c>
      <c r="W336" s="58">
        <v>0</v>
      </c>
      <c r="X336" s="31">
        <f t="shared" si="858"/>
        <v>0</v>
      </c>
      <c r="Y336" s="31">
        <v>0</v>
      </c>
      <c r="Z336" s="58">
        <v>0</v>
      </c>
      <c r="AA336" s="58">
        <v>0</v>
      </c>
      <c r="AB336" s="31">
        <f t="shared" si="859"/>
        <v>0</v>
      </c>
      <c r="AC336" s="31">
        <v>0</v>
      </c>
      <c r="AD336" s="58">
        <v>0</v>
      </c>
      <c r="AE336" s="58">
        <v>0</v>
      </c>
      <c r="AF336" s="31">
        <f t="shared" si="860"/>
        <v>0</v>
      </c>
      <c r="AG336" s="31">
        <f t="shared" si="861"/>
        <v>0</v>
      </c>
      <c r="AH336" s="31">
        <f t="shared" si="861"/>
        <v>0</v>
      </c>
      <c r="AI336" s="31">
        <f t="shared" si="861"/>
        <v>0</v>
      </c>
      <c r="AJ336" s="31">
        <f t="shared" si="862"/>
        <v>0</v>
      </c>
      <c r="AK336" s="31">
        <v>0</v>
      </c>
      <c r="AL336" s="58">
        <v>0</v>
      </c>
      <c r="AM336" s="58">
        <v>0</v>
      </c>
      <c r="AN336" s="31">
        <f t="shared" si="863"/>
        <v>0</v>
      </c>
      <c r="AO336" s="31">
        <v>0</v>
      </c>
      <c r="AP336" s="58">
        <v>0</v>
      </c>
      <c r="AQ336" s="58">
        <v>0</v>
      </c>
      <c r="AR336" s="31">
        <f t="shared" si="864"/>
        <v>0</v>
      </c>
      <c r="AS336" s="31">
        <v>0</v>
      </c>
      <c r="AT336" s="58">
        <v>0</v>
      </c>
      <c r="AU336" s="58">
        <v>0</v>
      </c>
      <c r="AV336" s="31">
        <f t="shared" si="865"/>
        <v>0</v>
      </c>
      <c r="AW336" s="31">
        <f t="shared" si="866"/>
        <v>0</v>
      </c>
      <c r="AX336" s="31">
        <f t="shared" si="866"/>
        <v>0</v>
      </c>
      <c r="AY336" s="31">
        <f t="shared" si="866"/>
        <v>0</v>
      </c>
      <c r="AZ336" s="31">
        <f t="shared" si="867"/>
        <v>0</v>
      </c>
      <c r="BA336" s="31">
        <v>0</v>
      </c>
      <c r="BB336" s="58">
        <v>0</v>
      </c>
      <c r="BC336" s="58">
        <v>0</v>
      </c>
      <c r="BD336" s="31">
        <f t="shared" si="868"/>
        <v>0</v>
      </c>
      <c r="BE336" s="31">
        <v>0</v>
      </c>
      <c r="BF336" s="58">
        <v>0</v>
      </c>
      <c r="BG336" s="58">
        <v>0</v>
      </c>
      <c r="BH336" s="31">
        <f t="shared" si="869"/>
        <v>0</v>
      </c>
      <c r="BI336" s="31">
        <v>0</v>
      </c>
      <c r="BJ336" s="58">
        <v>0</v>
      </c>
      <c r="BK336" s="58">
        <v>0</v>
      </c>
      <c r="BL336" s="31">
        <f t="shared" si="743"/>
        <v>0</v>
      </c>
      <c r="BM336" s="31">
        <f t="shared" si="870"/>
        <v>0</v>
      </c>
      <c r="BN336" s="31">
        <f t="shared" si="870"/>
        <v>0</v>
      </c>
      <c r="BO336" s="31">
        <f t="shared" si="870"/>
        <v>0</v>
      </c>
      <c r="BP336" s="31">
        <f t="shared" si="871"/>
        <v>0</v>
      </c>
      <c r="BQ336" s="31">
        <f t="shared" si="872"/>
        <v>0</v>
      </c>
      <c r="BR336" s="31">
        <f t="shared" si="872"/>
        <v>0</v>
      </c>
      <c r="BS336" s="31">
        <f t="shared" si="872"/>
        <v>0</v>
      </c>
    </row>
    <row r="337" spans="1:71" s="3" customFormat="1" ht="15" customHeight="1" x14ac:dyDescent="0.3">
      <c r="A337" s="35"/>
      <c r="B337" s="33"/>
      <c r="C337" s="37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</row>
    <row r="338" spans="1:71" s="3" customFormat="1" ht="15" customHeight="1" x14ac:dyDescent="0.3">
      <c r="A338" s="32"/>
      <c r="B338" s="33" t="s">
        <v>285</v>
      </c>
      <c r="C338" s="34"/>
      <c r="D338" s="31">
        <f t="shared" ref="D338:D349" si="873">SUM(E338:G338)</f>
        <v>243893</v>
      </c>
      <c r="E338" s="31">
        <f>E339+E343+E346+E349+E353+E354+E355</f>
        <v>122706</v>
      </c>
      <c r="F338" s="31">
        <f>F339+F343+F346+F349+F353+F354+F355</f>
        <v>121187</v>
      </c>
      <c r="G338" s="31">
        <f>G339+G343+G346+G349+G353+G354+G355</f>
        <v>0</v>
      </c>
      <c r="H338" s="31">
        <f t="shared" ref="H338:H349" si="874">SUM(I338:K338)</f>
        <v>186615</v>
      </c>
      <c r="I338" s="31">
        <f>I339+I343+I346+I349+I353+I354+I355</f>
        <v>97390</v>
      </c>
      <c r="J338" s="31">
        <f>J339+J343+J346+J349+J353+J354+J355</f>
        <v>89225</v>
      </c>
      <c r="K338" s="31">
        <f>K339+K343+K346+K349+K353+K354+K355</f>
        <v>0</v>
      </c>
      <c r="L338" s="31">
        <f t="shared" ref="L338:L349" si="875">SUM(M338:O338)</f>
        <v>221869</v>
      </c>
      <c r="M338" s="31">
        <f>M339+M343+M346+M349+M353+M354+M355</f>
        <v>119313</v>
      </c>
      <c r="N338" s="31">
        <f>N339+N343+N346+N349+N353+N354+N355</f>
        <v>102556</v>
      </c>
      <c r="O338" s="31">
        <f>O339+O343+O346+O349+O353+O354+O355</f>
        <v>0</v>
      </c>
      <c r="P338" s="31">
        <f t="shared" ref="P338:P349" si="876">SUM(Q338:S338)</f>
        <v>652377</v>
      </c>
      <c r="Q338" s="31">
        <f>Q339+Q343+Q346+Q349+Q353+Q354+Q355</f>
        <v>339409</v>
      </c>
      <c r="R338" s="31">
        <f>R339+R343+R346+R349+R353+R354+R355</f>
        <v>312968</v>
      </c>
      <c r="S338" s="31">
        <f>S339+S343+S346+S349+S353+S354+S355</f>
        <v>0</v>
      </c>
      <c r="T338" s="31">
        <f t="shared" ref="T338:T349" si="877">SUM(U338:W338)</f>
        <v>385389</v>
      </c>
      <c r="U338" s="31">
        <f>U339+U343+U346+U349+U353+U354+U355</f>
        <v>204972</v>
      </c>
      <c r="V338" s="31">
        <f>V339+V343+V346+V349+V353+V354+V355</f>
        <v>180417</v>
      </c>
      <c r="W338" s="31">
        <f>W339+W343+W346+W349+W353+W354+W355</f>
        <v>0</v>
      </c>
      <c r="X338" s="31">
        <f t="shared" ref="X338:X349" si="878">SUM(Y338:AA338)</f>
        <v>522816</v>
      </c>
      <c r="Y338" s="31">
        <f>Y339+Y343+Y346+Y349+Y353+Y354+Y355</f>
        <v>272308</v>
      </c>
      <c r="Z338" s="31">
        <f>Z339+Z343+Z346+Z349+Z353+Z354+Z355</f>
        <v>250508</v>
      </c>
      <c r="AA338" s="31">
        <f>AA339+AA343+AA346+AA349+AA353+AA354+AA355</f>
        <v>0</v>
      </c>
      <c r="AB338" s="31">
        <f t="shared" ref="AB338:AB349" si="879">SUM(AC338:AE338)</f>
        <v>304270</v>
      </c>
      <c r="AC338" s="31">
        <f>AC339+AC343+AC346+AC349+AC353+AC354+AC355</f>
        <v>161141</v>
      </c>
      <c r="AD338" s="31">
        <f>AD339+AD343+AD346+AD349+AD353+AD354+AD355</f>
        <v>143129</v>
      </c>
      <c r="AE338" s="31">
        <f>AE339+AE343+AE346+AE349+AE353+AE354+AE355</f>
        <v>0</v>
      </c>
      <c r="AF338" s="31">
        <f t="shared" ref="AF338:AF349" si="880">SUM(AG338:AI338)</f>
        <v>1212475</v>
      </c>
      <c r="AG338" s="31">
        <f>AG339+AG343+AG346+AG349+AG353+AG354+AG355</f>
        <v>638421</v>
      </c>
      <c r="AH338" s="31">
        <f>AH339+AH343+AH346+AH349+AH353+AH354+AH355</f>
        <v>574054</v>
      </c>
      <c r="AI338" s="31">
        <f>AI339+AI343+AI346+AI349+AI353+AI354+AI355</f>
        <v>0</v>
      </c>
      <c r="AJ338" s="31">
        <f t="shared" ref="AJ338:AJ349" si="881">SUM(AK338:AM338)</f>
        <v>249229</v>
      </c>
      <c r="AK338" s="31">
        <f>AK339+AK343+AK346+AK349+AK353+AK354+AK355</f>
        <v>131626</v>
      </c>
      <c r="AL338" s="31">
        <f>AL339+AL343+AL346+AL349+AL353+AL354+AL355</f>
        <v>117603</v>
      </c>
      <c r="AM338" s="31">
        <f>AM339+AM343+AM346+AM349+AM353+AM354+AM355</f>
        <v>0</v>
      </c>
      <c r="AN338" s="31">
        <f t="shared" ref="AN338:AN349" si="882">SUM(AO338:AQ338)</f>
        <v>247945</v>
      </c>
      <c r="AO338" s="31">
        <f>AO339+AO343+AO346+AO349+AO353+AO354+AO355</f>
        <v>128390</v>
      </c>
      <c r="AP338" s="31">
        <f>AP339+AP343+AP346+AP349+AP353+AP354+AP355</f>
        <v>119555</v>
      </c>
      <c r="AQ338" s="31">
        <f>AQ339+AQ343+AQ346+AQ349+AQ353+AQ354+AQ355</f>
        <v>0</v>
      </c>
      <c r="AR338" s="31">
        <f t="shared" ref="AR338:AR349" si="883">SUM(AS338:AU338)</f>
        <v>247259</v>
      </c>
      <c r="AS338" s="31">
        <f>AS339+AS343+AS346+AS349+AS353+AS354+AS355</f>
        <v>128591</v>
      </c>
      <c r="AT338" s="31">
        <f>AT339+AT343+AT346+AT349+AT353+AT354+AT355</f>
        <v>118668</v>
      </c>
      <c r="AU338" s="31">
        <f>AU339+AU343+AU346+AU349+AU353+AU354+AU355</f>
        <v>0</v>
      </c>
      <c r="AV338" s="31">
        <f t="shared" ref="AV338:AV349" si="884">SUM(AW338:AY338)</f>
        <v>744433</v>
      </c>
      <c r="AW338" s="31">
        <f>AW339+AW343+AW346+AW349+AW353+AW354+AW355</f>
        <v>388607</v>
      </c>
      <c r="AX338" s="31">
        <f>AX339+AX343+AX346+AX349+AX353+AX354+AX355</f>
        <v>355826</v>
      </c>
      <c r="AY338" s="31">
        <f>AY339+AY343+AY346+AY349+AY353+AY354+AY355</f>
        <v>0</v>
      </c>
      <c r="AZ338" s="31">
        <f t="shared" ref="AZ338:AZ349" si="885">SUM(BA338:BC338)</f>
        <v>253211</v>
      </c>
      <c r="BA338" s="31">
        <f>BA339+BA343+BA346+BA349+BA353+BA354+BA355</f>
        <v>130935</v>
      </c>
      <c r="BB338" s="31">
        <f>BB339+BB343+BB346+BB349+BB353+BB354+BB355</f>
        <v>122276</v>
      </c>
      <c r="BC338" s="31">
        <f>BC339+BC343+BC346+BC349+BC353+BC354+BC355</f>
        <v>0</v>
      </c>
      <c r="BD338" s="31">
        <f t="shared" ref="BD338:BD349" si="886">SUM(BE338:BG338)</f>
        <v>232715</v>
      </c>
      <c r="BE338" s="31">
        <f>BE339+BE343+BE346+BE349+BE353+BE354+BE355</f>
        <v>118035</v>
      </c>
      <c r="BF338" s="31">
        <f>BF339+BF343+BF346+BF349+BF353+BF354+BF355</f>
        <v>114680</v>
      </c>
      <c r="BG338" s="31">
        <f>BG339+BG343+BG346+BG349+BG353+BG354+BG355</f>
        <v>0</v>
      </c>
      <c r="BH338" s="31">
        <f t="shared" ref="BH338:BH349" si="887">SUM(BI338:BK338)</f>
        <v>283578</v>
      </c>
      <c r="BI338" s="31">
        <f>BI339+BI343+BI346+BI349+BI353+BI354+BI355</f>
        <v>152496</v>
      </c>
      <c r="BJ338" s="31">
        <f>BJ339+BJ343+BJ346+BJ349+BJ353+BJ354+BJ355</f>
        <v>131082</v>
      </c>
      <c r="BK338" s="31">
        <f>BK339+BK343+BK346+BK349+BK353+BK354+BK355</f>
        <v>0</v>
      </c>
      <c r="BL338" s="31">
        <f t="shared" si="743"/>
        <v>769504</v>
      </c>
      <c r="BM338" s="31">
        <f>BM339+BM343+BM346+BM349+BM353+BM354+BM355</f>
        <v>401466</v>
      </c>
      <c r="BN338" s="31">
        <f>BN339+BN343+BN346+BN349+BN353+BN354+BN355</f>
        <v>368038</v>
      </c>
      <c r="BO338" s="31">
        <f>BO339+BO343+BO346+BO349+BO353+BO354+BO355</f>
        <v>0</v>
      </c>
      <c r="BP338" s="31">
        <f t="shared" ref="BP338:BP349" si="888">SUM(BQ338:BS338)</f>
        <v>3378789</v>
      </c>
      <c r="BQ338" s="31">
        <f>BQ339+BQ343+BQ346+BQ349+BQ353+BQ354+BQ355</f>
        <v>1767903</v>
      </c>
      <c r="BR338" s="31">
        <f>BR339+BR343+BR346+BR349+BR353+BR354+BR355</f>
        <v>1610886</v>
      </c>
      <c r="BS338" s="31">
        <f>BS339+BS343+BS346+BS349+BS353+BS354+BS355</f>
        <v>0</v>
      </c>
    </row>
    <row r="339" spans="1:71" s="3" customFormat="1" ht="15" customHeight="1" x14ac:dyDescent="0.3">
      <c r="A339" s="35"/>
      <c r="B339" s="33"/>
      <c r="C339" s="34" t="s">
        <v>286</v>
      </c>
      <c r="D339" s="31">
        <f t="shared" si="873"/>
        <v>74417</v>
      </c>
      <c r="E339" s="31">
        <f>E340+E341+E342</f>
        <v>38001</v>
      </c>
      <c r="F339" s="31">
        <f>F340+F341+F342</f>
        <v>36416</v>
      </c>
      <c r="G339" s="31">
        <f>G340+G341+G342</f>
        <v>0</v>
      </c>
      <c r="H339" s="31">
        <f t="shared" si="874"/>
        <v>59687</v>
      </c>
      <c r="I339" s="31">
        <f>I340+I341+I342</f>
        <v>31593</v>
      </c>
      <c r="J339" s="31">
        <f>J340+J341+J342</f>
        <v>28094</v>
      </c>
      <c r="K339" s="31">
        <f>K340+K341+K342</f>
        <v>0</v>
      </c>
      <c r="L339" s="31">
        <f t="shared" si="875"/>
        <v>71186</v>
      </c>
      <c r="M339" s="31">
        <f>M340+M341+M342</f>
        <v>38811</v>
      </c>
      <c r="N339" s="31">
        <f>N340+N341+N342</f>
        <v>32375</v>
      </c>
      <c r="O339" s="31">
        <f>O340+O341+O342</f>
        <v>0</v>
      </c>
      <c r="P339" s="31">
        <f t="shared" si="876"/>
        <v>205290</v>
      </c>
      <c r="Q339" s="31">
        <f>Q340+Q341+Q342</f>
        <v>108405</v>
      </c>
      <c r="R339" s="31">
        <f>R340+R341+R342</f>
        <v>96885</v>
      </c>
      <c r="S339" s="31">
        <f>S340+S341+S342</f>
        <v>0</v>
      </c>
      <c r="T339" s="31">
        <f t="shared" si="877"/>
        <v>120115</v>
      </c>
      <c r="U339" s="31">
        <f>U340+U341+U342</f>
        <v>62140</v>
      </c>
      <c r="V339" s="31">
        <f>V340+V341+V342</f>
        <v>57975</v>
      </c>
      <c r="W339" s="31">
        <f>W340+W341+W342</f>
        <v>0</v>
      </c>
      <c r="X339" s="31">
        <f t="shared" si="878"/>
        <v>154343</v>
      </c>
      <c r="Y339" s="31">
        <f>Y340+Y341+Y342</f>
        <v>79318</v>
      </c>
      <c r="Z339" s="31">
        <f>Z340+Z341+Z342</f>
        <v>75025</v>
      </c>
      <c r="AA339" s="31">
        <f>AA340+AA341+AA342</f>
        <v>0</v>
      </c>
      <c r="AB339" s="31">
        <f t="shared" si="879"/>
        <v>92679</v>
      </c>
      <c r="AC339" s="31">
        <f>AC340+AC341+AC342</f>
        <v>47628</v>
      </c>
      <c r="AD339" s="31">
        <f>AD340+AD341+AD342</f>
        <v>45051</v>
      </c>
      <c r="AE339" s="31">
        <f>AE340+AE341+AE342</f>
        <v>0</v>
      </c>
      <c r="AF339" s="31">
        <f t="shared" si="880"/>
        <v>367137</v>
      </c>
      <c r="AG339" s="31">
        <f>AG340+AG341+AG342</f>
        <v>189086</v>
      </c>
      <c r="AH339" s="31">
        <f>AH340+AH341+AH342</f>
        <v>178051</v>
      </c>
      <c r="AI339" s="31">
        <f>AI340+AI341+AI342</f>
        <v>0</v>
      </c>
      <c r="AJ339" s="31">
        <f t="shared" si="881"/>
        <v>79915</v>
      </c>
      <c r="AK339" s="31">
        <f>AK340+AK341+AK342</f>
        <v>41221</v>
      </c>
      <c r="AL339" s="31">
        <f>AL340+AL341+AL342</f>
        <v>38694</v>
      </c>
      <c r="AM339" s="31">
        <f>AM340+AM341+AM342</f>
        <v>0</v>
      </c>
      <c r="AN339" s="31">
        <f t="shared" si="882"/>
        <v>78997</v>
      </c>
      <c r="AO339" s="31">
        <f>AO340+AO341+AO342</f>
        <v>41438</v>
      </c>
      <c r="AP339" s="31">
        <f>AP340+AP341+AP342</f>
        <v>37559</v>
      </c>
      <c r="AQ339" s="31">
        <f>AQ340+AQ341+AQ342</f>
        <v>0</v>
      </c>
      <c r="AR339" s="31">
        <f t="shared" si="883"/>
        <v>80011</v>
      </c>
      <c r="AS339" s="31">
        <f>AS340+AS341+AS342</f>
        <v>41455</v>
      </c>
      <c r="AT339" s="31">
        <f>AT340+AT341+AT342</f>
        <v>38556</v>
      </c>
      <c r="AU339" s="31">
        <f>AU340+AU341+AU342</f>
        <v>0</v>
      </c>
      <c r="AV339" s="31">
        <f t="shared" si="884"/>
        <v>238923</v>
      </c>
      <c r="AW339" s="31">
        <f>AW340+AW341+AW342</f>
        <v>124114</v>
      </c>
      <c r="AX339" s="31">
        <f>AX340+AX341+AX342</f>
        <v>114809</v>
      </c>
      <c r="AY339" s="31">
        <f>AY340+AY341+AY342</f>
        <v>0</v>
      </c>
      <c r="AZ339" s="31">
        <f t="shared" si="885"/>
        <v>82901</v>
      </c>
      <c r="BA339" s="31">
        <f>BA340+BA341+BA342</f>
        <v>43332</v>
      </c>
      <c r="BB339" s="31">
        <f>BB340+BB341+BB342</f>
        <v>39569</v>
      </c>
      <c r="BC339" s="31">
        <f>BC340+BC341+BC342</f>
        <v>0</v>
      </c>
      <c r="BD339" s="31">
        <f t="shared" si="886"/>
        <v>78074</v>
      </c>
      <c r="BE339" s="31">
        <f>BE340+BE341+BE342</f>
        <v>39527</v>
      </c>
      <c r="BF339" s="31">
        <f>BF340+BF341+BF342</f>
        <v>38547</v>
      </c>
      <c r="BG339" s="31">
        <f>BG340+BG341+BG342</f>
        <v>0</v>
      </c>
      <c r="BH339" s="31">
        <f t="shared" si="887"/>
        <v>88904</v>
      </c>
      <c r="BI339" s="31">
        <f>BI340+BI341+BI342</f>
        <v>47855</v>
      </c>
      <c r="BJ339" s="31">
        <f>BJ340+BJ341+BJ342</f>
        <v>41049</v>
      </c>
      <c r="BK339" s="31">
        <f>BK340+BK341+BK342</f>
        <v>0</v>
      </c>
      <c r="BL339" s="31">
        <f t="shared" si="743"/>
        <v>249879</v>
      </c>
      <c r="BM339" s="31">
        <f>BM340+BM341+BM342</f>
        <v>130714</v>
      </c>
      <c r="BN339" s="31">
        <f>BN340+BN341+BN342</f>
        <v>119165</v>
      </c>
      <c r="BO339" s="31">
        <f>BO340+BO341+BO342</f>
        <v>0</v>
      </c>
      <c r="BP339" s="31">
        <f t="shared" si="888"/>
        <v>1061229</v>
      </c>
      <c r="BQ339" s="31">
        <f>BQ340+BQ341+BQ342</f>
        <v>552319</v>
      </c>
      <c r="BR339" s="31">
        <f>BR340+BR341+BR342</f>
        <v>508910</v>
      </c>
      <c r="BS339" s="31">
        <f>BS340+BS341+BS342</f>
        <v>0</v>
      </c>
    </row>
    <row r="340" spans="1:71" s="3" customFormat="1" ht="15" customHeight="1" x14ac:dyDescent="0.3">
      <c r="A340" s="35"/>
      <c r="B340" s="33"/>
      <c r="C340" s="37" t="s">
        <v>287</v>
      </c>
      <c r="D340" s="31">
        <f>SUM(E340:G340)</f>
        <v>57691</v>
      </c>
      <c r="E340" s="31">
        <v>29675</v>
      </c>
      <c r="F340" s="58">
        <v>28016</v>
      </c>
      <c r="G340" s="58">
        <v>0</v>
      </c>
      <c r="H340" s="31">
        <f>SUM(I340:K340)</f>
        <v>43419</v>
      </c>
      <c r="I340" s="31">
        <v>23404</v>
      </c>
      <c r="J340" s="58">
        <v>20015</v>
      </c>
      <c r="K340" s="58">
        <v>0</v>
      </c>
      <c r="L340" s="31">
        <f>SUM(M340:O340)</f>
        <v>55319</v>
      </c>
      <c r="M340" s="31">
        <v>30630</v>
      </c>
      <c r="N340" s="58">
        <v>24689</v>
      </c>
      <c r="O340" s="58">
        <v>0</v>
      </c>
      <c r="P340" s="31">
        <f>SUM(Q340:S340)</f>
        <v>156429</v>
      </c>
      <c r="Q340" s="31">
        <f t="shared" ref="Q340:S342" si="889">+E340+I340+M340</f>
        <v>83709</v>
      </c>
      <c r="R340" s="31">
        <f t="shared" si="889"/>
        <v>72720</v>
      </c>
      <c r="S340" s="31">
        <f t="shared" si="889"/>
        <v>0</v>
      </c>
      <c r="T340" s="31">
        <f>SUM(U340:W340)</f>
        <v>92403</v>
      </c>
      <c r="U340" s="31">
        <v>49292</v>
      </c>
      <c r="V340" s="58">
        <v>43111</v>
      </c>
      <c r="W340" s="58">
        <v>0</v>
      </c>
      <c r="X340" s="31">
        <f>SUM(Y340:AA340)</f>
        <v>116222</v>
      </c>
      <c r="Y340" s="31">
        <v>60540</v>
      </c>
      <c r="Z340" s="58">
        <v>55682</v>
      </c>
      <c r="AA340" s="58">
        <v>0</v>
      </c>
      <c r="AB340" s="31">
        <f>SUM(AC340:AE340)</f>
        <v>69326</v>
      </c>
      <c r="AC340" s="31">
        <v>36372</v>
      </c>
      <c r="AD340" s="58">
        <v>32954</v>
      </c>
      <c r="AE340" s="58">
        <v>0</v>
      </c>
      <c r="AF340" s="31">
        <f>SUM(AG340:AI340)</f>
        <v>277951</v>
      </c>
      <c r="AG340" s="31">
        <f t="shared" ref="AG340:AI342" si="890">+U340+Y340+AC340</f>
        <v>146204</v>
      </c>
      <c r="AH340" s="31">
        <f t="shared" si="890"/>
        <v>131747</v>
      </c>
      <c r="AI340" s="31">
        <f t="shared" si="890"/>
        <v>0</v>
      </c>
      <c r="AJ340" s="31">
        <f>SUM(AK340:AM340)</f>
        <v>58546</v>
      </c>
      <c r="AK340" s="31">
        <v>31144</v>
      </c>
      <c r="AL340" s="58">
        <v>27402</v>
      </c>
      <c r="AM340" s="58">
        <v>0</v>
      </c>
      <c r="AN340" s="31">
        <f>SUM(AO340:AQ340)</f>
        <v>53198</v>
      </c>
      <c r="AO340" s="31">
        <v>29291</v>
      </c>
      <c r="AP340" s="58">
        <v>23907</v>
      </c>
      <c r="AQ340" s="58">
        <v>0</v>
      </c>
      <c r="AR340" s="31">
        <f>SUM(AS340:AU340)</f>
        <v>51616</v>
      </c>
      <c r="AS340" s="31">
        <v>27916</v>
      </c>
      <c r="AT340" s="58">
        <v>23700</v>
      </c>
      <c r="AU340" s="58">
        <v>0</v>
      </c>
      <c r="AV340" s="31">
        <f>SUM(AW340:AY340)</f>
        <v>163360</v>
      </c>
      <c r="AW340" s="31">
        <f t="shared" ref="AW340:AY342" si="891">+AK340+AO340+AS340</f>
        <v>88351</v>
      </c>
      <c r="AX340" s="31">
        <f t="shared" si="891"/>
        <v>75009</v>
      </c>
      <c r="AY340" s="31">
        <f t="shared" si="891"/>
        <v>0</v>
      </c>
      <c r="AZ340" s="31">
        <f>SUM(BA340:BC340)</f>
        <v>56133</v>
      </c>
      <c r="BA340" s="31">
        <v>30928</v>
      </c>
      <c r="BB340" s="58">
        <v>25205</v>
      </c>
      <c r="BC340" s="58">
        <v>0</v>
      </c>
      <c r="BD340" s="31">
        <f>SUM(BE340:BG340)</f>
        <v>53160</v>
      </c>
      <c r="BE340" s="31">
        <v>28160</v>
      </c>
      <c r="BF340" s="58">
        <v>25000</v>
      </c>
      <c r="BG340" s="58">
        <v>0</v>
      </c>
      <c r="BH340" s="31">
        <f>SUM(BI340:BK340)</f>
        <v>60413</v>
      </c>
      <c r="BI340" s="31">
        <v>33599</v>
      </c>
      <c r="BJ340" s="58">
        <v>26814</v>
      </c>
      <c r="BK340" s="58">
        <v>0</v>
      </c>
      <c r="BL340" s="31">
        <f>SUM(BM340:BO340)</f>
        <v>169706</v>
      </c>
      <c r="BM340" s="31">
        <f t="shared" ref="BM340:BO342" si="892">+BA340+BE340+BI340</f>
        <v>92687</v>
      </c>
      <c r="BN340" s="31">
        <f t="shared" si="892"/>
        <v>77019</v>
      </c>
      <c r="BO340" s="31">
        <f t="shared" si="892"/>
        <v>0</v>
      </c>
      <c r="BP340" s="31">
        <f>SUM(BQ340:BS340)</f>
        <v>767446</v>
      </c>
      <c r="BQ340" s="31">
        <f t="shared" ref="BQ340:BS342" si="893">+Q340+AG340+AW340+BM340</f>
        <v>410951</v>
      </c>
      <c r="BR340" s="31">
        <f t="shared" si="893"/>
        <v>356495</v>
      </c>
      <c r="BS340" s="31">
        <f t="shared" si="893"/>
        <v>0</v>
      </c>
    </row>
    <row r="341" spans="1:71" s="3" customFormat="1" ht="15" customHeight="1" x14ac:dyDescent="0.3">
      <c r="A341" s="35"/>
      <c r="B341" s="33"/>
      <c r="C341" s="37" t="s">
        <v>288</v>
      </c>
      <c r="D341" s="31">
        <f>SUM(E341:G341)</f>
        <v>16726</v>
      </c>
      <c r="E341" s="31">
        <v>8326</v>
      </c>
      <c r="F341" s="58">
        <v>8400</v>
      </c>
      <c r="G341" s="58">
        <v>0</v>
      </c>
      <c r="H341" s="31">
        <f>SUM(I341:K341)</f>
        <v>16268</v>
      </c>
      <c r="I341" s="31">
        <v>8189</v>
      </c>
      <c r="J341" s="58">
        <v>8079</v>
      </c>
      <c r="K341" s="58">
        <v>0</v>
      </c>
      <c r="L341" s="31">
        <f>SUM(M341:O341)</f>
        <v>15867</v>
      </c>
      <c r="M341" s="31">
        <v>8181</v>
      </c>
      <c r="N341" s="58">
        <v>7686</v>
      </c>
      <c r="O341" s="58">
        <v>0</v>
      </c>
      <c r="P341" s="31">
        <f>SUM(Q341:S341)</f>
        <v>48861</v>
      </c>
      <c r="Q341" s="31">
        <f t="shared" si="889"/>
        <v>24696</v>
      </c>
      <c r="R341" s="31">
        <f t="shared" si="889"/>
        <v>24165</v>
      </c>
      <c r="S341" s="31">
        <f t="shared" si="889"/>
        <v>0</v>
      </c>
      <c r="T341" s="31">
        <f>SUM(U341:W341)</f>
        <v>27712</v>
      </c>
      <c r="U341" s="31">
        <v>12848</v>
      </c>
      <c r="V341" s="58">
        <v>14864</v>
      </c>
      <c r="W341" s="58">
        <v>0</v>
      </c>
      <c r="X341" s="31">
        <f>SUM(Y341:AA341)</f>
        <v>38121</v>
      </c>
      <c r="Y341" s="31">
        <v>18778</v>
      </c>
      <c r="Z341" s="58">
        <v>19343</v>
      </c>
      <c r="AA341" s="58">
        <v>0</v>
      </c>
      <c r="AB341" s="31">
        <f>SUM(AC341:AE341)</f>
        <v>23353</v>
      </c>
      <c r="AC341" s="31">
        <v>11256</v>
      </c>
      <c r="AD341" s="58">
        <v>12097</v>
      </c>
      <c r="AE341" s="58">
        <v>0</v>
      </c>
      <c r="AF341" s="31">
        <f>SUM(AG341:AI341)</f>
        <v>89186</v>
      </c>
      <c r="AG341" s="31">
        <f t="shared" si="890"/>
        <v>42882</v>
      </c>
      <c r="AH341" s="31">
        <f t="shared" si="890"/>
        <v>46304</v>
      </c>
      <c r="AI341" s="31">
        <f t="shared" si="890"/>
        <v>0</v>
      </c>
      <c r="AJ341" s="31">
        <f>SUM(AK341:AM341)</f>
        <v>21369</v>
      </c>
      <c r="AK341" s="31">
        <v>10077</v>
      </c>
      <c r="AL341" s="58">
        <v>11292</v>
      </c>
      <c r="AM341" s="58">
        <v>0</v>
      </c>
      <c r="AN341" s="31">
        <f>SUM(AO341:AQ341)</f>
        <v>25799</v>
      </c>
      <c r="AO341" s="31">
        <v>12147</v>
      </c>
      <c r="AP341" s="58">
        <v>13652</v>
      </c>
      <c r="AQ341" s="58">
        <v>0</v>
      </c>
      <c r="AR341" s="31">
        <f>SUM(AS341:AU341)</f>
        <v>28395</v>
      </c>
      <c r="AS341" s="31">
        <v>13539</v>
      </c>
      <c r="AT341" s="58">
        <v>14856</v>
      </c>
      <c r="AU341" s="58">
        <v>0</v>
      </c>
      <c r="AV341" s="31">
        <f>SUM(AW341:AY341)</f>
        <v>75563</v>
      </c>
      <c r="AW341" s="31">
        <f t="shared" si="891"/>
        <v>35763</v>
      </c>
      <c r="AX341" s="31">
        <f t="shared" si="891"/>
        <v>39800</v>
      </c>
      <c r="AY341" s="31">
        <f t="shared" si="891"/>
        <v>0</v>
      </c>
      <c r="AZ341" s="31">
        <f>SUM(BA341:BC341)</f>
        <v>26768</v>
      </c>
      <c r="BA341" s="31">
        <v>12404</v>
      </c>
      <c r="BB341" s="58">
        <v>14364</v>
      </c>
      <c r="BC341" s="58">
        <v>0</v>
      </c>
      <c r="BD341" s="31">
        <f>SUM(BE341:BG341)</f>
        <v>24914</v>
      </c>
      <c r="BE341" s="31">
        <v>11367</v>
      </c>
      <c r="BF341" s="58">
        <v>13547</v>
      </c>
      <c r="BG341" s="58">
        <v>0</v>
      </c>
      <c r="BH341" s="31">
        <f>SUM(BI341:BK341)</f>
        <v>28491</v>
      </c>
      <c r="BI341" s="31">
        <v>14256</v>
      </c>
      <c r="BJ341" s="58">
        <v>14235</v>
      </c>
      <c r="BK341" s="58">
        <v>0</v>
      </c>
      <c r="BL341" s="31">
        <f>SUM(BM341:BO341)</f>
        <v>80173</v>
      </c>
      <c r="BM341" s="31">
        <f t="shared" si="892"/>
        <v>38027</v>
      </c>
      <c r="BN341" s="31">
        <f t="shared" si="892"/>
        <v>42146</v>
      </c>
      <c r="BO341" s="31">
        <f t="shared" si="892"/>
        <v>0</v>
      </c>
      <c r="BP341" s="31">
        <f>SUM(BQ341:BS341)</f>
        <v>293783</v>
      </c>
      <c r="BQ341" s="31">
        <f t="shared" si="893"/>
        <v>141368</v>
      </c>
      <c r="BR341" s="31">
        <f t="shared" si="893"/>
        <v>152415</v>
      </c>
      <c r="BS341" s="31">
        <f t="shared" si="893"/>
        <v>0</v>
      </c>
    </row>
    <row r="342" spans="1:71" s="3" customFormat="1" ht="15" customHeight="1" x14ac:dyDescent="0.3">
      <c r="A342" s="35"/>
      <c r="B342" s="33"/>
      <c r="C342" s="37" t="s">
        <v>289</v>
      </c>
      <c r="D342" s="31">
        <f>SUM(E342:G342)</f>
        <v>0</v>
      </c>
      <c r="E342" s="31">
        <v>0</v>
      </c>
      <c r="F342" s="58">
        <v>0</v>
      </c>
      <c r="G342" s="58">
        <v>0</v>
      </c>
      <c r="H342" s="31">
        <f>SUM(I342:K342)</f>
        <v>0</v>
      </c>
      <c r="I342" s="31">
        <v>0</v>
      </c>
      <c r="J342" s="58">
        <v>0</v>
      </c>
      <c r="K342" s="58">
        <v>0</v>
      </c>
      <c r="L342" s="31">
        <f>SUM(M342:O342)</f>
        <v>0</v>
      </c>
      <c r="M342" s="31">
        <v>0</v>
      </c>
      <c r="N342" s="58">
        <v>0</v>
      </c>
      <c r="O342" s="58">
        <v>0</v>
      </c>
      <c r="P342" s="31">
        <f>SUM(Q342:S342)</f>
        <v>0</v>
      </c>
      <c r="Q342" s="31">
        <f t="shared" si="889"/>
        <v>0</v>
      </c>
      <c r="R342" s="31">
        <f t="shared" si="889"/>
        <v>0</v>
      </c>
      <c r="S342" s="31">
        <f t="shared" si="889"/>
        <v>0</v>
      </c>
      <c r="T342" s="31">
        <f>SUM(U342:W342)</f>
        <v>0</v>
      </c>
      <c r="U342" s="31">
        <v>0</v>
      </c>
      <c r="V342" s="58">
        <v>0</v>
      </c>
      <c r="W342" s="58">
        <v>0</v>
      </c>
      <c r="X342" s="31">
        <f>SUM(Y342:AA342)</f>
        <v>0</v>
      </c>
      <c r="Y342" s="31">
        <v>0</v>
      </c>
      <c r="Z342" s="58">
        <v>0</v>
      </c>
      <c r="AA342" s="58">
        <v>0</v>
      </c>
      <c r="AB342" s="31">
        <f>SUM(AC342:AE342)</f>
        <v>0</v>
      </c>
      <c r="AC342" s="31">
        <v>0</v>
      </c>
      <c r="AD342" s="58">
        <v>0</v>
      </c>
      <c r="AE342" s="58">
        <v>0</v>
      </c>
      <c r="AF342" s="31">
        <f>SUM(AG342:AI342)</f>
        <v>0</v>
      </c>
      <c r="AG342" s="31">
        <f t="shared" si="890"/>
        <v>0</v>
      </c>
      <c r="AH342" s="31">
        <f t="shared" si="890"/>
        <v>0</v>
      </c>
      <c r="AI342" s="31">
        <f t="shared" si="890"/>
        <v>0</v>
      </c>
      <c r="AJ342" s="31">
        <f>SUM(AK342:AM342)</f>
        <v>0</v>
      </c>
      <c r="AK342" s="31">
        <v>0</v>
      </c>
      <c r="AL342" s="58">
        <v>0</v>
      </c>
      <c r="AM342" s="58">
        <v>0</v>
      </c>
      <c r="AN342" s="31">
        <f>SUM(AO342:AQ342)</f>
        <v>0</v>
      </c>
      <c r="AO342" s="31">
        <v>0</v>
      </c>
      <c r="AP342" s="58">
        <v>0</v>
      </c>
      <c r="AQ342" s="58">
        <v>0</v>
      </c>
      <c r="AR342" s="31">
        <f>SUM(AS342:AU342)</f>
        <v>0</v>
      </c>
      <c r="AS342" s="31">
        <v>0</v>
      </c>
      <c r="AT342" s="58">
        <v>0</v>
      </c>
      <c r="AU342" s="58">
        <v>0</v>
      </c>
      <c r="AV342" s="31">
        <f>SUM(AW342:AY342)</f>
        <v>0</v>
      </c>
      <c r="AW342" s="31">
        <f t="shared" si="891"/>
        <v>0</v>
      </c>
      <c r="AX342" s="31">
        <f t="shared" si="891"/>
        <v>0</v>
      </c>
      <c r="AY342" s="31">
        <f t="shared" si="891"/>
        <v>0</v>
      </c>
      <c r="AZ342" s="31">
        <f>SUM(BA342:BC342)</f>
        <v>0</v>
      </c>
      <c r="BA342" s="31">
        <v>0</v>
      </c>
      <c r="BB342" s="58">
        <v>0</v>
      </c>
      <c r="BC342" s="58">
        <v>0</v>
      </c>
      <c r="BD342" s="31">
        <f>SUM(BE342:BG342)</f>
        <v>0</v>
      </c>
      <c r="BE342" s="31">
        <v>0</v>
      </c>
      <c r="BF342" s="58">
        <v>0</v>
      </c>
      <c r="BG342" s="58">
        <v>0</v>
      </c>
      <c r="BH342" s="31">
        <f>SUM(BI342:BK342)</f>
        <v>0</v>
      </c>
      <c r="BI342" s="31">
        <v>0</v>
      </c>
      <c r="BJ342" s="58">
        <v>0</v>
      </c>
      <c r="BK342" s="58">
        <v>0</v>
      </c>
      <c r="BL342" s="31">
        <f>SUM(BM342:BO342)</f>
        <v>0</v>
      </c>
      <c r="BM342" s="31">
        <f t="shared" si="892"/>
        <v>0</v>
      </c>
      <c r="BN342" s="31">
        <f t="shared" si="892"/>
        <v>0</v>
      </c>
      <c r="BO342" s="31">
        <f t="shared" si="892"/>
        <v>0</v>
      </c>
      <c r="BP342" s="31">
        <f>SUM(BQ342:BS342)</f>
        <v>0</v>
      </c>
      <c r="BQ342" s="31">
        <f t="shared" si="893"/>
        <v>0</v>
      </c>
      <c r="BR342" s="31">
        <f t="shared" si="893"/>
        <v>0</v>
      </c>
      <c r="BS342" s="31">
        <f t="shared" si="893"/>
        <v>0</v>
      </c>
    </row>
    <row r="343" spans="1:71" s="3" customFormat="1" ht="15" customHeight="1" x14ac:dyDescent="0.3">
      <c r="A343" s="35"/>
      <c r="B343" s="33"/>
      <c r="C343" s="34" t="s">
        <v>290</v>
      </c>
      <c r="D343" s="31">
        <f t="shared" si="873"/>
        <v>35195</v>
      </c>
      <c r="E343" s="31">
        <f>SUM(E344:E345)</f>
        <v>18081</v>
      </c>
      <c r="F343" s="31">
        <f>SUM(F344:F345)</f>
        <v>17114</v>
      </c>
      <c r="G343" s="31">
        <f>SUM(G344:G345)</f>
        <v>0</v>
      </c>
      <c r="H343" s="31">
        <f t="shared" si="874"/>
        <v>25077</v>
      </c>
      <c r="I343" s="31">
        <f>SUM(I344:I345)</f>
        <v>12662</v>
      </c>
      <c r="J343" s="31">
        <f>SUM(J344:J345)</f>
        <v>12415</v>
      </c>
      <c r="K343" s="31">
        <f>SUM(K344:K345)</f>
        <v>0</v>
      </c>
      <c r="L343" s="31">
        <f t="shared" si="875"/>
        <v>34061</v>
      </c>
      <c r="M343" s="31">
        <f>SUM(M344:M345)</f>
        <v>17596</v>
      </c>
      <c r="N343" s="31">
        <f>SUM(N344:N345)</f>
        <v>16465</v>
      </c>
      <c r="O343" s="31">
        <f>SUM(O344:O345)</f>
        <v>0</v>
      </c>
      <c r="P343" s="31">
        <f t="shared" si="876"/>
        <v>94333</v>
      </c>
      <c r="Q343" s="31">
        <f>SUM(Q344:Q345)</f>
        <v>48339</v>
      </c>
      <c r="R343" s="31">
        <f>SUM(R344:R345)</f>
        <v>45994</v>
      </c>
      <c r="S343" s="31">
        <f>SUM(S344:S345)</f>
        <v>0</v>
      </c>
      <c r="T343" s="31">
        <f t="shared" si="877"/>
        <v>42386</v>
      </c>
      <c r="U343" s="31">
        <f>SUM(U344:U345)</f>
        <v>21998</v>
      </c>
      <c r="V343" s="31">
        <f>SUM(V344:V345)</f>
        <v>20388</v>
      </c>
      <c r="W343" s="31">
        <f>SUM(W344:W345)</f>
        <v>0</v>
      </c>
      <c r="X343" s="31">
        <f t="shared" si="878"/>
        <v>59800</v>
      </c>
      <c r="Y343" s="31">
        <f>SUM(Y344:Y345)</f>
        <v>31127</v>
      </c>
      <c r="Z343" s="31">
        <f>SUM(Z344:Z345)</f>
        <v>28673</v>
      </c>
      <c r="AA343" s="31">
        <f>SUM(AA344:AA345)</f>
        <v>0</v>
      </c>
      <c r="AB343" s="31">
        <f t="shared" si="879"/>
        <v>44145</v>
      </c>
      <c r="AC343" s="31">
        <f>SUM(AC344:AC345)</f>
        <v>22720</v>
      </c>
      <c r="AD343" s="31">
        <f>SUM(AD344:AD345)</f>
        <v>21425</v>
      </c>
      <c r="AE343" s="31">
        <f>SUM(AE344:AE345)</f>
        <v>0</v>
      </c>
      <c r="AF343" s="31">
        <f t="shared" si="880"/>
        <v>146331</v>
      </c>
      <c r="AG343" s="31">
        <f>SUM(AG344:AG345)</f>
        <v>75845</v>
      </c>
      <c r="AH343" s="31">
        <f>SUM(AH344:AH345)</f>
        <v>70486</v>
      </c>
      <c r="AI343" s="31">
        <f>SUM(AI344:AI345)</f>
        <v>0</v>
      </c>
      <c r="AJ343" s="31">
        <f t="shared" si="881"/>
        <v>35496</v>
      </c>
      <c r="AK343" s="31">
        <f>SUM(AK344:AK345)</f>
        <v>18445</v>
      </c>
      <c r="AL343" s="31">
        <f>SUM(AL344:AL345)</f>
        <v>17051</v>
      </c>
      <c r="AM343" s="31">
        <f>SUM(AM344:AM345)</f>
        <v>0</v>
      </c>
      <c r="AN343" s="31">
        <f t="shared" si="882"/>
        <v>39958</v>
      </c>
      <c r="AO343" s="31">
        <f>SUM(AO344:AO345)</f>
        <v>19768</v>
      </c>
      <c r="AP343" s="31">
        <f>SUM(AP344:AP345)</f>
        <v>20190</v>
      </c>
      <c r="AQ343" s="31">
        <f>SUM(AQ344:AQ345)</f>
        <v>0</v>
      </c>
      <c r="AR343" s="31">
        <f t="shared" si="883"/>
        <v>39209</v>
      </c>
      <c r="AS343" s="31">
        <f>SUM(AS344:AS345)</f>
        <v>20347</v>
      </c>
      <c r="AT343" s="31">
        <f>SUM(AT344:AT345)</f>
        <v>18862</v>
      </c>
      <c r="AU343" s="31">
        <f>SUM(AU344:AU345)</f>
        <v>0</v>
      </c>
      <c r="AV343" s="31">
        <f t="shared" si="884"/>
        <v>114663</v>
      </c>
      <c r="AW343" s="31">
        <f>SUM(AW344:AW345)</f>
        <v>58560</v>
      </c>
      <c r="AX343" s="31">
        <f>SUM(AX344:AX345)</f>
        <v>56103</v>
      </c>
      <c r="AY343" s="31">
        <f>SUM(AY344:AY345)</f>
        <v>0</v>
      </c>
      <c r="AZ343" s="31">
        <f t="shared" si="885"/>
        <v>38956</v>
      </c>
      <c r="BA343" s="31">
        <f>SUM(BA344:BA345)</f>
        <v>19615</v>
      </c>
      <c r="BB343" s="31">
        <f>SUM(BB344:BB345)</f>
        <v>19341</v>
      </c>
      <c r="BC343" s="31">
        <f>SUM(BC344:BC345)</f>
        <v>0</v>
      </c>
      <c r="BD343" s="31">
        <f t="shared" si="886"/>
        <v>38069</v>
      </c>
      <c r="BE343" s="31">
        <f>SUM(BE344:BE345)</f>
        <v>18667</v>
      </c>
      <c r="BF343" s="31">
        <f>SUM(BF344:BF345)</f>
        <v>19402</v>
      </c>
      <c r="BG343" s="31">
        <f>SUM(BG344:BG345)</f>
        <v>0</v>
      </c>
      <c r="BH343" s="31">
        <f t="shared" si="887"/>
        <v>50652</v>
      </c>
      <c r="BI343" s="31">
        <f>SUM(BI344:BI345)</f>
        <v>26221</v>
      </c>
      <c r="BJ343" s="31">
        <f>SUM(BJ344:BJ345)</f>
        <v>24431</v>
      </c>
      <c r="BK343" s="31">
        <f>SUM(BK344:BK345)</f>
        <v>0</v>
      </c>
      <c r="BL343" s="31">
        <f t="shared" si="743"/>
        <v>127677</v>
      </c>
      <c r="BM343" s="31">
        <f>SUM(BM344:BM345)</f>
        <v>64503</v>
      </c>
      <c r="BN343" s="31">
        <f>SUM(BN344:BN345)</f>
        <v>63174</v>
      </c>
      <c r="BO343" s="31">
        <f>SUM(BO344:BO345)</f>
        <v>0</v>
      </c>
      <c r="BP343" s="31">
        <f t="shared" si="888"/>
        <v>483004</v>
      </c>
      <c r="BQ343" s="31">
        <f>SUM(BQ344:BQ345)</f>
        <v>247247</v>
      </c>
      <c r="BR343" s="31">
        <f>SUM(BR344:BR345)</f>
        <v>235757</v>
      </c>
      <c r="BS343" s="31">
        <f>SUM(BS344:BS345)</f>
        <v>0</v>
      </c>
    </row>
    <row r="344" spans="1:71" s="3" customFormat="1" ht="15" customHeight="1" x14ac:dyDescent="0.3">
      <c r="A344" s="35"/>
      <c r="B344" s="33"/>
      <c r="C344" s="37" t="s">
        <v>135</v>
      </c>
      <c r="D344" s="31">
        <f>SUM(E344:G344)</f>
        <v>31417</v>
      </c>
      <c r="E344" s="31">
        <v>16475</v>
      </c>
      <c r="F344" s="58">
        <v>14942</v>
      </c>
      <c r="G344" s="58">
        <v>0</v>
      </c>
      <c r="H344" s="31">
        <f>SUM(I344:K344)</f>
        <v>22286</v>
      </c>
      <c r="I344" s="31">
        <v>11568</v>
      </c>
      <c r="J344" s="58">
        <v>10718</v>
      </c>
      <c r="K344" s="58">
        <v>0</v>
      </c>
      <c r="L344" s="31">
        <f>SUM(M344:O344)</f>
        <v>30054</v>
      </c>
      <c r="M344" s="31">
        <v>16028</v>
      </c>
      <c r="N344" s="58">
        <v>14026</v>
      </c>
      <c r="O344" s="58">
        <v>0</v>
      </c>
      <c r="P344" s="31">
        <f>SUM(Q344:S344)</f>
        <v>83757</v>
      </c>
      <c r="Q344" s="31">
        <f t="shared" ref="Q344:S345" si="894">+E344+I344+M344</f>
        <v>44071</v>
      </c>
      <c r="R344" s="31">
        <f t="shared" si="894"/>
        <v>39686</v>
      </c>
      <c r="S344" s="31">
        <f t="shared" si="894"/>
        <v>0</v>
      </c>
      <c r="T344" s="31">
        <f>SUM(U344:W344)</f>
        <v>36734</v>
      </c>
      <c r="U344" s="31">
        <v>19669</v>
      </c>
      <c r="V344" s="58">
        <v>17065</v>
      </c>
      <c r="W344" s="58">
        <v>0</v>
      </c>
      <c r="X344" s="31">
        <f>SUM(Y344:AA344)</f>
        <v>52819</v>
      </c>
      <c r="Y344" s="31">
        <v>28426</v>
      </c>
      <c r="Z344" s="58">
        <v>24393</v>
      </c>
      <c r="AA344" s="58">
        <v>0</v>
      </c>
      <c r="AB344" s="31">
        <f>SUM(AC344:AE344)</f>
        <v>39454</v>
      </c>
      <c r="AC344" s="31">
        <v>20805</v>
      </c>
      <c r="AD344" s="58">
        <v>18649</v>
      </c>
      <c r="AE344" s="58">
        <v>0</v>
      </c>
      <c r="AF344" s="31">
        <f>SUM(AG344:AI344)</f>
        <v>129007</v>
      </c>
      <c r="AG344" s="31">
        <f t="shared" ref="AG344:AI345" si="895">+U344+Y344+AC344</f>
        <v>68900</v>
      </c>
      <c r="AH344" s="31">
        <f t="shared" si="895"/>
        <v>60107</v>
      </c>
      <c r="AI344" s="31">
        <f t="shared" si="895"/>
        <v>0</v>
      </c>
      <c r="AJ344" s="31">
        <f>SUM(AK344:AM344)</f>
        <v>31290</v>
      </c>
      <c r="AK344" s="31">
        <v>16859</v>
      </c>
      <c r="AL344" s="58">
        <v>14431</v>
      </c>
      <c r="AM344" s="58">
        <v>0</v>
      </c>
      <c r="AN344" s="31">
        <f>SUM(AO344:AQ344)</f>
        <v>35200</v>
      </c>
      <c r="AO344" s="31">
        <v>17777</v>
      </c>
      <c r="AP344" s="58">
        <v>17423</v>
      </c>
      <c r="AQ344" s="58">
        <v>0</v>
      </c>
      <c r="AR344" s="31">
        <f>SUM(AS344:AU344)</f>
        <v>35096</v>
      </c>
      <c r="AS344" s="31">
        <v>18867</v>
      </c>
      <c r="AT344" s="58">
        <v>16229</v>
      </c>
      <c r="AU344" s="58">
        <v>0</v>
      </c>
      <c r="AV344" s="31">
        <f>SUM(AW344:AY344)</f>
        <v>101586</v>
      </c>
      <c r="AW344" s="31">
        <f t="shared" ref="AW344:AY345" si="896">+AK344+AO344+AS344</f>
        <v>53503</v>
      </c>
      <c r="AX344" s="31">
        <f t="shared" si="896"/>
        <v>48083</v>
      </c>
      <c r="AY344" s="31">
        <f t="shared" si="896"/>
        <v>0</v>
      </c>
      <c r="AZ344" s="31">
        <f>SUM(BA344:BC344)</f>
        <v>34713</v>
      </c>
      <c r="BA344" s="31">
        <v>17961</v>
      </c>
      <c r="BB344" s="58">
        <v>16752</v>
      </c>
      <c r="BC344" s="58">
        <v>0</v>
      </c>
      <c r="BD344" s="31">
        <f>SUM(BE344:BG344)</f>
        <v>33583</v>
      </c>
      <c r="BE344" s="31">
        <v>17103</v>
      </c>
      <c r="BF344" s="58">
        <v>16480</v>
      </c>
      <c r="BG344" s="58">
        <v>0</v>
      </c>
      <c r="BH344" s="31">
        <f>SUM(BI344:BK344)</f>
        <v>46306</v>
      </c>
      <c r="BI344" s="31">
        <v>24407</v>
      </c>
      <c r="BJ344" s="58">
        <v>21899</v>
      </c>
      <c r="BK344" s="58">
        <v>0</v>
      </c>
      <c r="BL344" s="31">
        <f>SUM(BM344:BO344)</f>
        <v>114602</v>
      </c>
      <c r="BM344" s="31">
        <f t="shared" ref="BM344:BO345" si="897">+BA344+BE344+BI344</f>
        <v>59471</v>
      </c>
      <c r="BN344" s="31">
        <f t="shared" si="897"/>
        <v>55131</v>
      </c>
      <c r="BO344" s="31">
        <f t="shared" si="897"/>
        <v>0</v>
      </c>
      <c r="BP344" s="31">
        <f>SUM(BQ344:BS344)</f>
        <v>428952</v>
      </c>
      <c r="BQ344" s="31">
        <f t="shared" ref="BQ344:BS345" si="898">+Q344+AG344+AW344+BM344</f>
        <v>225945</v>
      </c>
      <c r="BR344" s="31">
        <f t="shared" si="898"/>
        <v>203007</v>
      </c>
      <c r="BS344" s="31">
        <f t="shared" si="898"/>
        <v>0</v>
      </c>
    </row>
    <row r="345" spans="1:71" s="3" customFormat="1" ht="15" customHeight="1" x14ac:dyDescent="0.3">
      <c r="A345" s="35"/>
      <c r="B345" s="33"/>
      <c r="C345" s="37" t="s">
        <v>136</v>
      </c>
      <c r="D345" s="31">
        <f>SUM(E345:G345)</f>
        <v>3778</v>
      </c>
      <c r="E345" s="31">
        <v>1606</v>
      </c>
      <c r="F345" s="58">
        <v>2172</v>
      </c>
      <c r="G345" s="58">
        <v>0</v>
      </c>
      <c r="H345" s="31">
        <f>SUM(I345:K345)</f>
        <v>2791</v>
      </c>
      <c r="I345" s="31">
        <v>1094</v>
      </c>
      <c r="J345" s="58">
        <v>1697</v>
      </c>
      <c r="K345" s="58">
        <v>0</v>
      </c>
      <c r="L345" s="31">
        <f>SUM(M345:O345)</f>
        <v>4007</v>
      </c>
      <c r="M345" s="31">
        <v>1568</v>
      </c>
      <c r="N345" s="58">
        <v>2439</v>
      </c>
      <c r="O345" s="58">
        <v>0</v>
      </c>
      <c r="P345" s="31">
        <f>SUM(Q345:S345)</f>
        <v>10576</v>
      </c>
      <c r="Q345" s="31">
        <f t="shared" si="894"/>
        <v>4268</v>
      </c>
      <c r="R345" s="31">
        <f t="shared" si="894"/>
        <v>6308</v>
      </c>
      <c r="S345" s="31">
        <f t="shared" si="894"/>
        <v>0</v>
      </c>
      <c r="T345" s="31">
        <f>SUM(U345:W345)</f>
        <v>5652</v>
      </c>
      <c r="U345" s="31">
        <v>2329</v>
      </c>
      <c r="V345" s="58">
        <v>3323</v>
      </c>
      <c r="W345" s="58">
        <v>0</v>
      </c>
      <c r="X345" s="31">
        <f>SUM(Y345:AA345)</f>
        <v>6981</v>
      </c>
      <c r="Y345" s="31">
        <v>2701</v>
      </c>
      <c r="Z345" s="58">
        <v>4280</v>
      </c>
      <c r="AA345" s="58">
        <v>0</v>
      </c>
      <c r="AB345" s="31">
        <f>SUM(AC345:AE345)</f>
        <v>4691</v>
      </c>
      <c r="AC345" s="31">
        <v>1915</v>
      </c>
      <c r="AD345" s="58">
        <v>2776</v>
      </c>
      <c r="AE345" s="58">
        <v>0</v>
      </c>
      <c r="AF345" s="31">
        <f>SUM(AG345:AI345)</f>
        <v>17324</v>
      </c>
      <c r="AG345" s="31">
        <f t="shared" si="895"/>
        <v>6945</v>
      </c>
      <c r="AH345" s="31">
        <f t="shared" si="895"/>
        <v>10379</v>
      </c>
      <c r="AI345" s="31">
        <f t="shared" si="895"/>
        <v>0</v>
      </c>
      <c r="AJ345" s="31">
        <f>SUM(AK345:AM345)</f>
        <v>4206</v>
      </c>
      <c r="AK345" s="31">
        <v>1586</v>
      </c>
      <c r="AL345" s="58">
        <v>2620</v>
      </c>
      <c r="AM345" s="58">
        <v>0</v>
      </c>
      <c r="AN345" s="31">
        <f>SUM(AO345:AQ345)</f>
        <v>4758</v>
      </c>
      <c r="AO345" s="31">
        <v>1991</v>
      </c>
      <c r="AP345" s="58">
        <v>2767</v>
      </c>
      <c r="AQ345" s="58">
        <v>0</v>
      </c>
      <c r="AR345" s="31">
        <f>SUM(AS345:AU345)</f>
        <v>4113</v>
      </c>
      <c r="AS345" s="31">
        <v>1480</v>
      </c>
      <c r="AT345" s="58">
        <v>2633</v>
      </c>
      <c r="AU345" s="58">
        <v>0</v>
      </c>
      <c r="AV345" s="31">
        <f>SUM(AW345:AY345)</f>
        <v>13077</v>
      </c>
      <c r="AW345" s="31">
        <f t="shared" si="896"/>
        <v>5057</v>
      </c>
      <c r="AX345" s="31">
        <f t="shared" si="896"/>
        <v>8020</v>
      </c>
      <c r="AY345" s="31">
        <f t="shared" si="896"/>
        <v>0</v>
      </c>
      <c r="AZ345" s="31">
        <f>SUM(BA345:BC345)</f>
        <v>4243</v>
      </c>
      <c r="BA345" s="31">
        <v>1654</v>
      </c>
      <c r="BB345" s="58">
        <v>2589</v>
      </c>
      <c r="BC345" s="58">
        <v>0</v>
      </c>
      <c r="BD345" s="31">
        <f>SUM(BE345:BG345)</f>
        <v>4486</v>
      </c>
      <c r="BE345" s="31">
        <v>1564</v>
      </c>
      <c r="BF345" s="58">
        <v>2922</v>
      </c>
      <c r="BG345" s="58">
        <v>0</v>
      </c>
      <c r="BH345" s="31">
        <f>SUM(BI345:BK345)</f>
        <v>4346</v>
      </c>
      <c r="BI345" s="31">
        <v>1814</v>
      </c>
      <c r="BJ345" s="58">
        <v>2532</v>
      </c>
      <c r="BK345" s="58">
        <v>0</v>
      </c>
      <c r="BL345" s="31">
        <f>SUM(BM345:BO345)</f>
        <v>13075</v>
      </c>
      <c r="BM345" s="31">
        <f t="shared" si="897"/>
        <v>5032</v>
      </c>
      <c r="BN345" s="31">
        <f t="shared" si="897"/>
        <v>8043</v>
      </c>
      <c r="BO345" s="31">
        <f t="shared" si="897"/>
        <v>0</v>
      </c>
      <c r="BP345" s="31">
        <f>SUM(BQ345:BS345)</f>
        <v>54052</v>
      </c>
      <c r="BQ345" s="31">
        <f t="shared" si="898"/>
        <v>21302</v>
      </c>
      <c r="BR345" s="31">
        <f t="shared" si="898"/>
        <v>32750</v>
      </c>
      <c r="BS345" s="31">
        <f t="shared" si="898"/>
        <v>0</v>
      </c>
    </row>
    <row r="346" spans="1:71" s="3" customFormat="1" ht="15" customHeight="1" x14ac:dyDescent="0.3">
      <c r="A346" s="35"/>
      <c r="B346" s="33"/>
      <c r="C346" s="34" t="s">
        <v>291</v>
      </c>
      <c r="D346" s="31">
        <f>SUM(E346:G346)</f>
        <v>83574</v>
      </c>
      <c r="E346" s="31">
        <f>SUM(E347:E348)</f>
        <v>41334</v>
      </c>
      <c r="F346" s="31">
        <f t="shared" ref="F346:G346" si="899">SUM(F347:F348)</f>
        <v>42240</v>
      </c>
      <c r="G346" s="31">
        <f t="shared" si="899"/>
        <v>0</v>
      </c>
      <c r="H346" s="31">
        <f t="shared" ref="H346" si="900">SUM(I346:K346)</f>
        <v>50993</v>
      </c>
      <c r="I346" s="31">
        <f t="shared" ref="I346:K346" si="901">SUM(I347:I348)</f>
        <v>28103</v>
      </c>
      <c r="J346" s="31">
        <f t="shared" si="901"/>
        <v>22890</v>
      </c>
      <c r="K346" s="31">
        <f t="shared" si="901"/>
        <v>0</v>
      </c>
      <c r="L346" s="31">
        <f t="shared" ref="L346" si="902">SUM(M346:O346)</f>
        <v>58351</v>
      </c>
      <c r="M346" s="31">
        <f t="shared" ref="M346:O346" si="903">SUM(M347:M348)</f>
        <v>33181</v>
      </c>
      <c r="N346" s="31">
        <f t="shared" si="903"/>
        <v>25170</v>
      </c>
      <c r="O346" s="31">
        <f t="shared" si="903"/>
        <v>0</v>
      </c>
      <c r="P346" s="31">
        <f t="shared" si="876"/>
        <v>192918</v>
      </c>
      <c r="Q346" s="31">
        <f t="shared" ref="Q346:S346" si="904">SUM(Q347:Q348)</f>
        <v>102618</v>
      </c>
      <c r="R346" s="31">
        <f t="shared" si="904"/>
        <v>90300</v>
      </c>
      <c r="S346" s="31">
        <f t="shared" si="904"/>
        <v>0</v>
      </c>
      <c r="T346" s="31">
        <f t="shared" ref="T346" si="905">SUM(U346:W346)</f>
        <v>126521</v>
      </c>
      <c r="U346" s="31">
        <f t="shared" ref="U346:W346" si="906">SUM(U347:U348)</f>
        <v>70645</v>
      </c>
      <c r="V346" s="31">
        <f t="shared" si="906"/>
        <v>55876</v>
      </c>
      <c r="W346" s="31">
        <f t="shared" si="906"/>
        <v>0</v>
      </c>
      <c r="X346" s="31">
        <f t="shared" ref="X346" si="907">SUM(Y346:AA346)</f>
        <v>180445</v>
      </c>
      <c r="Y346" s="31">
        <f t="shared" ref="Y346:AA346" si="908">SUM(Y347:Y348)</f>
        <v>95755</v>
      </c>
      <c r="Z346" s="31">
        <f t="shared" si="908"/>
        <v>84690</v>
      </c>
      <c r="AA346" s="31">
        <f t="shared" si="908"/>
        <v>0</v>
      </c>
      <c r="AB346" s="31">
        <f t="shared" ref="AB346" si="909">SUM(AC346:AE346)</f>
        <v>95753</v>
      </c>
      <c r="AC346" s="31">
        <f t="shared" ref="AC346:AE346" si="910">SUM(AC347:AC348)</f>
        <v>53293</v>
      </c>
      <c r="AD346" s="31">
        <f t="shared" si="910"/>
        <v>42460</v>
      </c>
      <c r="AE346" s="31">
        <f t="shared" si="910"/>
        <v>0</v>
      </c>
      <c r="AF346" s="31">
        <f t="shared" si="880"/>
        <v>402719</v>
      </c>
      <c r="AG346" s="31">
        <f t="shared" ref="AG346:AI346" si="911">SUM(AG347:AG348)</f>
        <v>219693</v>
      </c>
      <c r="AH346" s="31">
        <f t="shared" si="911"/>
        <v>183026</v>
      </c>
      <c r="AI346" s="31">
        <f t="shared" si="911"/>
        <v>0</v>
      </c>
      <c r="AJ346" s="31">
        <f t="shared" ref="AJ346" si="912">SUM(AK346:AM346)</f>
        <v>69782</v>
      </c>
      <c r="AK346" s="31">
        <f t="shared" ref="AK346:AM346" si="913">SUM(AK347:AK348)</f>
        <v>38917</v>
      </c>
      <c r="AL346" s="31">
        <f t="shared" si="913"/>
        <v>30865</v>
      </c>
      <c r="AM346" s="31">
        <f t="shared" si="913"/>
        <v>0</v>
      </c>
      <c r="AN346" s="31">
        <f t="shared" ref="AN346" si="914">SUM(AO346:AQ346)</f>
        <v>64297</v>
      </c>
      <c r="AO346" s="31">
        <f t="shared" ref="AO346:AQ346" si="915">SUM(AO347:AO348)</f>
        <v>35728</v>
      </c>
      <c r="AP346" s="31">
        <f t="shared" si="915"/>
        <v>28569</v>
      </c>
      <c r="AQ346" s="31">
        <f t="shared" si="915"/>
        <v>0</v>
      </c>
      <c r="AR346" s="31">
        <f t="shared" ref="AR346" si="916">SUM(AS346:AU346)</f>
        <v>59351</v>
      </c>
      <c r="AS346" s="31">
        <f t="shared" ref="AS346:AU346" si="917">SUM(AS347:AS348)</f>
        <v>31749</v>
      </c>
      <c r="AT346" s="31">
        <f t="shared" si="917"/>
        <v>27602</v>
      </c>
      <c r="AU346" s="31">
        <f t="shared" si="917"/>
        <v>0</v>
      </c>
      <c r="AV346" s="31">
        <f t="shared" si="884"/>
        <v>193430</v>
      </c>
      <c r="AW346" s="31">
        <f t="shared" ref="AW346:AY346" si="918">SUM(AW347:AW348)</f>
        <v>106394</v>
      </c>
      <c r="AX346" s="31">
        <f t="shared" si="918"/>
        <v>87036</v>
      </c>
      <c r="AY346" s="31">
        <f t="shared" si="918"/>
        <v>0</v>
      </c>
      <c r="AZ346" s="31">
        <f t="shared" ref="AZ346" si="919">SUM(BA346:BC346)</f>
        <v>68076</v>
      </c>
      <c r="BA346" s="31">
        <f t="shared" ref="BA346:BC346" si="920">SUM(BA347:BA348)</f>
        <v>36387</v>
      </c>
      <c r="BB346" s="31">
        <f t="shared" si="920"/>
        <v>31689</v>
      </c>
      <c r="BC346" s="31">
        <f t="shared" si="920"/>
        <v>0</v>
      </c>
      <c r="BD346" s="31">
        <f t="shared" ref="BD346" si="921">SUM(BE346:BG346)</f>
        <v>56480</v>
      </c>
      <c r="BE346" s="31">
        <f t="shared" ref="BE346:BG346" si="922">SUM(BE347:BE348)</f>
        <v>29720</v>
      </c>
      <c r="BF346" s="31">
        <f t="shared" si="922"/>
        <v>26760</v>
      </c>
      <c r="BG346" s="31">
        <f t="shared" si="922"/>
        <v>0</v>
      </c>
      <c r="BH346" s="31">
        <f t="shared" ref="BH346" si="923">SUM(BI346:BK346)</f>
        <v>82068</v>
      </c>
      <c r="BI346" s="31">
        <f t="shared" ref="BI346:BK346" si="924">SUM(BI347:BI348)</f>
        <v>47355</v>
      </c>
      <c r="BJ346" s="31">
        <f t="shared" si="924"/>
        <v>34713</v>
      </c>
      <c r="BK346" s="31">
        <f t="shared" si="924"/>
        <v>0</v>
      </c>
      <c r="BL346" s="31">
        <f t="shared" ref="BL346" si="925">SUM(BM346:BO346)</f>
        <v>206624</v>
      </c>
      <c r="BM346" s="31">
        <f t="shared" ref="BM346:BO346" si="926">SUM(BM347:BM348)</f>
        <v>113462</v>
      </c>
      <c r="BN346" s="31">
        <f t="shared" si="926"/>
        <v>93162</v>
      </c>
      <c r="BO346" s="31">
        <f t="shared" si="926"/>
        <v>0</v>
      </c>
      <c r="BP346" s="31">
        <f t="shared" ref="BP346" si="927">SUM(BQ346:BS346)</f>
        <v>995691</v>
      </c>
      <c r="BQ346" s="31">
        <f t="shared" ref="BQ346:BS346" si="928">SUM(BQ347:BQ348)</f>
        <v>542167</v>
      </c>
      <c r="BR346" s="31">
        <f t="shared" si="928"/>
        <v>453524</v>
      </c>
      <c r="BS346" s="31">
        <f t="shared" si="928"/>
        <v>0</v>
      </c>
    </row>
    <row r="347" spans="1:71" s="3" customFormat="1" ht="15" customHeight="1" x14ac:dyDescent="0.3">
      <c r="A347" s="35"/>
      <c r="B347" s="33"/>
      <c r="C347" s="37" t="s">
        <v>292</v>
      </c>
      <c r="D347" s="31">
        <f>SUM(E347:G347)</f>
        <v>83574</v>
      </c>
      <c r="E347" s="31">
        <v>41334</v>
      </c>
      <c r="F347" s="58">
        <v>42240</v>
      </c>
      <c r="G347" s="58">
        <v>0</v>
      </c>
      <c r="H347" s="31">
        <f>SUM(I347:K347)</f>
        <v>50993</v>
      </c>
      <c r="I347" s="31">
        <v>28103</v>
      </c>
      <c r="J347" s="58">
        <v>22890</v>
      </c>
      <c r="K347" s="58">
        <v>0</v>
      </c>
      <c r="L347" s="31">
        <f>SUM(M347:O347)</f>
        <v>58351</v>
      </c>
      <c r="M347" s="31">
        <v>33181</v>
      </c>
      <c r="N347" s="58">
        <v>25170</v>
      </c>
      <c r="O347" s="58">
        <v>0</v>
      </c>
      <c r="P347" s="31">
        <f>SUM(Q347:S347)</f>
        <v>192918</v>
      </c>
      <c r="Q347" s="31">
        <f t="shared" ref="Q347:S348" si="929">+E347+I347+M347</f>
        <v>102618</v>
      </c>
      <c r="R347" s="31">
        <f t="shared" si="929"/>
        <v>90300</v>
      </c>
      <c r="S347" s="31">
        <f t="shared" si="929"/>
        <v>0</v>
      </c>
      <c r="T347" s="31">
        <f>SUM(U347:W347)</f>
        <v>126521</v>
      </c>
      <c r="U347" s="31">
        <v>70645</v>
      </c>
      <c r="V347" s="58">
        <v>55876</v>
      </c>
      <c r="W347" s="58">
        <v>0</v>
      </c>
      <c r="X347" s="31">
        <f>SUM(Y347:AA347)</f>
        <v>180445</v>
      </c>
      <c r="Y347" s="31">
        <v>95755</v>
      </c>
      <c r="Z347" s="58">
        <v>84690</v>
      </c>
      <c r="AA347" s="58">
        <v>0</v>
      </c>
      <c r="AB347" s="31">
        <f>SUM(AC347:AE347)</f>
        <v>95753</v>
      </c>
      <c r="AC347" s="31">
        <v>53293</v>
      </c>
      <c r="AD347" s="58">
        <v>42460</v>
      </c>
      <c r="AE347" s="58">
        <v>0</v>
      </c>
      <c r="AF347" s="31">
        <f>SUM(AG347:AI347)</f>
        <v>402719</v>
      </c>
      <c r="AG347" s="31">
        <f t="shared" ref="AG347:AI348" si="930">+U347+Y347+AC347</f>
        <v>219693</v>
      </c>
      <c r="AH347" s="31">
        <f t="shared" si="930"/>
        <v>183026</v>
      </c>
      <c r="AI347" s="31">
        <f t="shared" si="930"/>
        <v>0</v>
      </c>
      <c r="AJ347" s="31">
        <f>SUM(AK347:AM347)</f>
        <v>69782</v>
      </c>
      <c r="AK347" s="31">
        <v>38917</v>
      </c>
      <c r="AL347" s="58">
        <v>30865</v>
      </c>
      <c r="AM347" s="58">
        <v>0</v>
      </c>
      <c r="AN347" s="31">
        <f>SUM(AO347:AQ347)</f>
        <v>64297</v>
      </c>
      <c r="AO347" s="31">
        <v>35728</v>
      </c>
      <c r="AP347" s="58">
        <v>28569</v>
      </c>
      <c r="AQ347" s="58">
        <v>0</v>
      </c>
      <c r="AR347" s="31">
        <f>SUM(AS347:AU347)</f>
        <v>59351</v>
      </c>
      <c r="AS347" s="31">
        <v>31749</v>
      </c>
      <c r="AT347" s="58">
        <v>27602</v>
      </c>
      <c r="AU347" s="58">
        <v>0</v>
      </c>
      <c r="AV347" s="31">
        <f>SUM(AW347:AY347)</f>
        <v>193430</v>
      </c>
      <c r="AW347" s="31">
        <f t="shared" ref="AW347:AY348" si="931">+AK347+AO347+AS347</f>
        <v>106394</v>
      </c>
      <c r="AX347" s="31">
        <f t="shared" si="931"/>
        <v>87036</v>
      </c>
      <c r="AY347" s="31">
        <f t="shared" si="931"/>
        <v>0</v>
      </c>
      <c r="AZ347" s="31">
        <f>SUM(BA347:BC347)</f>
        <v>68076</v>
      </c>
      <c r="BA347" s="31">
        <v>36387</v>
      </c>
      <c r="BB347" s="58">
        <v>31689</v>
      </c>
      <c r="BC347" s="58">
        <v>0</v>
      </c>
      <c r="BD347" s="31">
        <f>SUM(BE347:BG347)</f>
        <v>56480</v>
      </c>
      <c r="BE347" s="31">
        <v>29720</v>
      </c>
      <c r="BF347" s="58">
        <v>26760</v>
      </c>
      <c r="BG347" s="58">
        <v>0</v>
      </c>
      <c r="BH347" s="31">
        <f>SUM(BI347:BK347)</f>
        <v>82068</v>
      </c>
      <c r="BI347" s="31">
        <v>47355</v>
      </c>
      <c r="BJ347" s="58">
        <v>34713</v>
      </c>
      <c r="BK347" s="58">
        <v>0</v>
      </c>
      <c r="BL347" s="31">
        <f>SUM(BM347:BO347)</f>
        <v>206624</v>
      </c>
      <c r="BM347" s="31">
        <f t="shared" ref="BM347:BO348" si="932">+BA347+BE347+BI347</f>
        <v>113462</v>
      </c>
      <c r="BN347" s="31">
        <f t="shared" si="932"/>
        <v>93162</v>
      </c>
      <c r="BO347" s="31">
        <f t="shared" si="932"/>
        <v>0</v>
      </c>
      <c r="BP347" s="31">
        <f>SUM(BQ347:BS347)</f>
        <v>995691</v>
      </c>
      <c r="BQ347" s="31">
        <f t="shared" ref="BQ347:BS348" si="933">+Q347+AG347+AW347+BM347</f>
        <v>542167</v>
      </c>
      <c r="BR347" s="31">
        <f t="shared" si="933"/>
        <v>453524</v>
      </c>
      <c r="BS347" s="31">
        <f t="shared" si="933"/>
        <v>0</v>
      </c>
    </row>
    <row r="348" spans="1:71" s="3" customFormat="1" ht="15" customHeight="1" x14ac:dyDescent="0.3">
      <c r="A348" s="35"/>
      <c r="B348" s="33"/>
      <c r="C348" s="37" t="s">
        <v>293</v>
      </c>
      <c r="D348" s="31">
        <f>SUM(E348:G348)</f>
        <v>0</v>
      </c>
      <c r="E348" s="31">
        <v>0</v>
      </c>
      <c r="F348" s="58">
        <v>0</v>
      </c>
      <c r="G348" s="58">
        <v>0</v>
      </c>
      <c r="H348" s="31">
        <f>SUM(I348:K348)</f>
        <v>0</v>
      </c>
      <c r="I348" s="31">
        <v>0</v>
      </c>
      <c r="J348" s="58">
        <v>0</v>
      </c>
      <c r="K348" s="58">
        <v>0</v>
      </c>
      <c r="L348" s="31">
        <f>SUM(M348:O348)</f>
        <v>0</v>
      </c>
      <c r="M348" s="31">
        <v>0</v>
      </c>
      <c r="N348" s="58">
        <v>0</v>
      </c>
      <c r="O348" s="58">
        <v>0</v>
      </c>
      <c r="P348" s="31">
        <f>SUM(Q348:S348)</f>
        <v>0</v>
      </c>
      <c r="Q348" s="31">
        <f t="shared" si="929"/>
        <v>0</v>
      </c>
      <c r="R348" s="31">
        <f t="shared" si="929"/>
        <v>0</v>
      </c>
      <c r="S348" s="31">
        <f t="shared" si="929"/>
        <v>0</v>
      </c>
      <c r="T348" s="31">
        <f>SUM(U348:W348)</f>
        <v>0</v>
      </c>
      <c r="U348" s="31">
        <v>0</v>
      </c>
      <c r="V348" s="58">
        <v>0</v>
      </c>
      <c r="W348" s="58">
        <v>0</v>
      </c>
      <c r="X348" s="31">
        <f>SUM(Y348:AA348)</f>
        <v>0</v>
      </c>
      <c r="Y348" s="31">
        <v>0</v>
      </c>
      <c r="Z348" s="58">
        <v>0</v>
      </c>
      <c r="AA348" s="58">
        <v>0</v>
      </c>
      <c r="AB348" s="31">
        <f>SUM(AC348:AE348)</f>
        <v>0</v>
      </c>
      <c r="AC348" s="31">
        <v>0</v>
      </c>
      <c r="AD348" s="58">
        <v>0</v>
      </c>
      <c r="AE348" s="58">
        <v>0</v>
      </c>
      <c r="AF348" s="31">
        <f>SUM(AG348:AI348)</f>
        <v>0</v>
      </c>
      <c r="AG348" s="31">
        <f t="shared" si="930"/>
        <v>0</v>
      </c>
      <c r="AH348" s="31">
        <f t="shared" si="930"/>
        <v>0</v>
      </c>
      <c r="AI348" s="31">
        <f t="shared" si="930"/>
        <v>0</v>
      </c>
      <c r="AJ348" s="31">
        <f>SUM(AK348:AM348)</f>
        <v>0</v>
      </c>
      <c r="AK348" s="31">
        <v>0</v>
      </c>
      <c r="AL348" s="58">
        <v>0</v>
      </c>
      <c r="AM348" s="58">
        <v>0</v>
      </c>
      <c r="AN348" s="31">
        <f>SUM(AO348:AQ348)</f>
        <v>0</v>
      </c>
      <c r="AO348" s="31">
        <v>0</v>
      </c>
      <c r="AP348" s="58">
        <v>0</v>
      </c>
      <c r="AQ348" s="58">
        <v>0</v>
      </c>
      <c r="AR348" s="31">
        <f>SUM(AS348:AU348)</f>
        <v>0</v>
      </c>
      <c r="AS348" s="31">
        <v>0</v>
      </c>
      <c r="AT348" s="58">
        <v>0</v>
      </c>
      <c r="AU348" s="58">
        <v>0</v>
      </c>
      <c r="AV348" s="31">
        <f>SUM(AW348:AY348)</f>
        <v>0</v>
      </c>
      <c r="AW348" s="31">
        <f t="shared" si="931"/>
        <v>0</v>
      </c>
      <c r="AX348" s="31">
        <f t="shared" si="931"/>
        <v>0</v>
      </c>
      <c r="AY348" s="31">
        <f t="shared" si="931"/>
        <v>0</v>
      </c>
      <c r="AZ348" s="31">
        <f>SUM(BA348:BC348)</f>
        <v>0</v>
      </c>
      <c r="BA348" s="31">
        <v>0</v>
      </c>
      <c r="BB348" s="58">
        <v>0</v>
      </c>
      <c r="BC348" s="58">
        <v>0</v>
      </c>
      <c r="BD348" s="31">
        <f>SUM(BE348:BG348)</f>
        <v>0</v>
      </c>
      <c r="BE348" s="31">
        <v>0</v>
      </c>
      <c r="BF348" s="58">
        <v>0</v>
      </c>
      <c r="BG348" s="58">
        <v>0</v>
      </c>
      <c r="BH348" s="31">
        <f>SUM(BI348:BK348)</f>
        <v>0</v>
      </c>
      <c r="BI348" s="31">
        <v>0</v>
      </c>
      <c r="BJ348" s="58">
        <v>0</v>
      </c>
      <c r="BK348" s="58">
        <v>0</v>
      </c>
      <c r="BL348" s="31">
        <f>SUM(BM348:BO348)</f>
        <v>0</v>
      </c>
      <c r="BM348" s="31">
        <f t="shared" si="932"/>
        <v>0</v>
      </c>
      <c r="BN348" s="31">
        <f t="shared" si="932"/>
        <v>0</v>
      </c>
      <c r="BO348" s="31">
        <f t="shared" si="932"/>
        <v>0</v>
      </c>
      <c r="BP348" s="31">
        <f>SUM(BQ348:BS348)</f>
        <v>0</v>
      </c>
      <c r="BQ348" s="31">
        <f t="shared" si="933"/>
        <v>0</v>
      </c>
      <c r="BR348" s="31">
        <f t="shared" si="933"/>
        <v>0</v>
      </c>
      <c r="BS348" s="31">
        <f t="shared" si="933"/>
        <v>0</v>
      </c>
    </row>
    <row r="349" spans="1:71" s="3" customFormat="1" ht="15" customHeight="1" x14ac:dyDescent="0.3">
      <c r="A349" s="35"/>
      <c r="B349" s="33"/>
      <c r="C349" s="34" t="s">
        <v>294</v>
      </c>
      <c r="D349" s="31">
        <f t="shared" si="873"/>
        <v>39040</v>
      </c>
      <c r="E349" s="31">
        <f>SUM(E350:E352)</f>
        <v>19885</v>
      </c>
      <c r="F349" s="31">
        <f>SUM(F350:F352)</f>
        <v>19155</v>
      </c>
      <c r="G349" s="31">
        <f>SUM(G350:G352)</f>
        <v>0</v>
      </c>
      <c r="H349" s="31">
        <f t="shared" si="874"/>
        <v>36864</v>
      </c>
      <c r="I349" s="31">
        <f>SUM(I350:I352)</f>
        <v>18177</v>
      </c>
      <c r="J349" s="31">
        <f>SUM(J350:J352)</f>
        <v>18687</v>
      </c>
      <c r="K349" s="31">
        <f>SUM(K350:K352)</f>
        <v>0</v>
      </c>
      <c r="L349" s="31">
        <f t="shared" si="875"/>
        <v>42377</v>
      </c>
      <c r="M349" s="31">
        <f>SUM(M350:M352)</f>
        <v>21544</v>
      </c>
      <c r="N349" s="31">
        <f>SUM(N350:N352)</f>
        <v>20833</v>
      </c>
      <c r="O349" s="31">
        <f>SUM(O350:O352)</f>
        <v>0</v>
      </c>
      <c r="P349" s="31">
        <f t="shared" si="876"/>
        <v>118281</v>
      </c>
      <c r="Q349" s="31">
        <f>SUM(Q350:Q352)</f>
        <v>59606</v>
      </c>
      <c r="R349" s="31">
        <f>SUM(R350:R352)</f>
        <v>58675</v>
      </c>
      <c r="S349" s="31">
        <f>SUM(S350:S352)</f>
        <v>0</v>
      </c>
      <c r="T349" s="31">
        <f t="shared" si="877"/>
        <v>73175</v>
      </c>
      <c r="U349" s="31">
        <f>SUM(U350:U352)</f>
        <v>38385</v>
      </c>
      <c r="V349" s="31">
        <f>SUM(V350:V352)</f>
        <v>34790</v>
      </c>
      <c r="W349" s="31">
        <f>SUM(W350:W352)</f>
        <v>0</v>
      </c>
      <c r="X349" s="31">
        <f t="shared" si="878"/>
        <v>96622</v>
      </c>
      <c r="Y349" s="31">
        <f>SUM(Y350:Y352)</f>
        <v>50392</v>
      </c>
      <c r="Z349" s="31">
        <f>SUM(Z350:Z352)</f>
        <v>46230</v>
      </c>
      <c r="AA349" s="31">
        <f>SUM(AA350:AA352)</f>
        <v>0</v>
      </c>
      <c r="AB349" s="31">
        <f t="shared" si="879"/>
        <v>50485</v>
      </c>
      <c r="AC349" s="31">
        <f>SUM(AC350:AC352)</f>
        <v>26688</v>
      </c>
      <c r="AD349" s="31">
        <f>SUM(AD350:AD352)</f>
        <v>23797</v>
      </c>
      <c r="AE349" s="31">
        <f>SUM(AE350:AE352)</f>
        <v>0</v>
      </c>
      <c r="AF349" s="31">
        <f t="shared" si="880"/>
        <v>220282</v>
      </c>
      <c r="AG349" s="31">
        <f>SUM(AG350:AG352)</f>
        <v>115465</v>
      </c>
      <c r="AH349" s="31">
        <f>SUM(AH350:AH352)</f>
        <v>104817</v>
      </c>
      <c r="AI349" s="31">
        <f>SUM(AI350:AI352)</f>
        <v>0</v>
      </c>
      <c r="AJ349" s="31">
        <f t="shared" si="881"/>
        <v>45369</v>
      </c>
      <c r="AK349" s="31">
        <f>SUM(AK350:AK352)</f>
        <v>24195</v>
      </c>
      <c r="AL349" s="31">
        <f>SUM(AL350:AL352)</f>
        <v>21174</v>
      </c>
      <c r="AM349" s="31">
        <f>SUM(AM350:AM352)</f>
        <v>0</v>
      </c>
      <c r="AN349" s="31">
        <f t="shared" si="882"/>
        <v>47707</v>
      </c>
      <c r="AO349" s="31">
        <f>SUM(AO350:AO352)</f>
        <v>23727</v>
      </c>
      <c r="AP349" s="31">
        <f>SUM(AP350:AP352)</f>
        <v>23980</v>
      </c>
      <c r="AQ349" s="31">
        <f>SUM(AQ350:AQ352)</f>
        <v>0</v>
      </c>
      <c r="AR349" s="31">
        <f t="shared" si="883"/>
        <v>50031</v>
      </c>
      <c r="AS349" s="31">
        <f>SUM(AS350:AS352)</f>
        <v>25835</v>
      </c>
      <c r="AT349" s="31">
        <f>SUM(AT350:AT352)</f>
        <v>24196</v>
      </c>
      <c r="AU349" s="31">
        <f>SUM(AU350:AU352)</f>
        <v>0</v>
      </c>
      <c r="AV349" s="31">
        <f t="shared" si="884"/>
        <v>143107</v>
      </c>
      <c r="AW349" s="31">
        <f>SUM(AW350:AW352)</f>
        <v>73757</v>
      </c>
      <c r="AX349" s="31">
        <f>SUM(AX350:AX352)</f>
        <v>69350</v>
      </c>
      <c r="AY349" s="31">
        <f>SUM(AY350:AY352)</f>
        <v>0</v>
      </c>
      <c r="AZ349" s="31">
        <f t="shared" si="885"/>
        <v>46112</v>
      </c>
      <c r="BA349" s="31">
        <f>SUM(BA350:BA352)</f>
        <v>23311</v>
      </c>
      <c r="BB349" s="31">
        <f>SUM(BB350:BB352)</f>
        <v>22801</v>
      </c>
      <c r="BC349" s="31">
        <f>SUM(BC350:BC352)</f>
        <v>0</v>
      </c>
      <c r="BD349" s="31">
        <f t="shared" si="886"/>
        <v>43702</v>
      </c>
      <c r="BE349" s="31">
        <f>SUM(BE350:BE352)</f>
        <v>21987</v>
      </c>
      <c r="BF349" s="31">
        <f>SUM(BF350:BF352)</f>
        <v>21715</v>
      </c>
      <c r="BG349" s="31">
        <f>SUM(BG350:BG352)</f>
        <v>0</v>
      </c>
      <c r="BH349" s="31">
        <f t="shared" si="887"/>
        <v>45601</v>
      </c>
      <c r="BI349" s="31">
        <f>SUM(BI350:BI352)</f>
        <v>23158</v>
      </c>
      <c r="BJ349" s="31">
        <f>SUM(BJ350:BJ352)</f>
        <v>22443</v>
      </c>
      <c r="BK349" s="31">
        <f>SUM(BK350:BK352)</f>
        <v>0</v>
      </c>
      <c r="BL349" s="31">
        <f t="shared" si="743"/>
        <v>135415</v>
      </c>
      <c r="BM349" s="31">
        <f>SUM(BM350:BM352)</f>
        <v>68456</v>
      </c>
      <c r="BN349" s="31">
        <f>SUM(BN350:BN352)</f>
        <v>66959</v>
      </c>
      <c r="BO349" s="31">
        <f>SUM(BO350:BO352)</f>
        <v>0</v>
      </c>
      <c r="BP349" s="31">
        <f t="shared" si="888"/>
        <v>617085</v>
      </c>
      <c r="BQ349" s="31">
        <f>SUM(BQ350:BQ352)</f>
        <v>317284</v>
      </c>
      <c r="BR349" s="31">
        <f>SUM(BR350:BR352)</f>
        <v>299801</v>
      </c>
      <c r="BS349" s="31">
        <f>SUM(BS350:BS352)</f>
        <v>0</v>
      </c>
    </row>
    <row r="350" spans="1:71" s="3" customFormat="1" ht="15" customHeight="1" x14ac:dyDescent="0.3">
      <c r="A350" s="35"/>
      <c r="B350" s="33"/>
      <c r="C350" s="37" t="s">
        <v>295</v>
      </c>
      <c r="D350" s="31">
        <f t="shared" ref="D350:D355" si="934">SUM(E350:G350)</f>
        <v>25232</v>
      </c>
      <c r="E350" s="31">
        <v>11969</v>
      </c>
      <c r="F350" s="58">
        <v>13263</v>
      </c>
      <c r="G350" s="58">
        <v>0</v>
      </c>
      <c r="H350" s="31">
        <f t="shared" ref="H350:H355" si="935">SUM(I350:K350)</f>
        <v>23739</v>
      </c>
      <c r="I350" s="31">
        <v>11326</v>
      </c>
      <c r="J350" s="58">
        <v>12413</v>
      </c>
      <c r="K350" s="58">
        <v>0</v>
      </c>
      <c r="L350" s="31">
        <f t="shared" ref="L350:L355" si="936">SUM(M350:O350)</f>
        <v>30471</v>
      </c>
      <c r="M350" s="31">
        <v>15013</v>
      </c>
      <c r="N350" s="58">
        <v>15458</v>
      </c>
      <c r="O350" s="58">
        <v>0</v>
      </c>
      <c r="P350" s="31">
        <f t="shared" ref="P350:P355" si="937">SUM(Q350:S350)</f>
        <v>79442</v>
      </c>
      <c r="Q350" s="31">
        <f t="shared" ref="Q350:S355" si="938">+E350+I350+M350</f>
        <v>38308</v>
      </c>
      <c r="R350" s="31">
        <f t="shared" si="938"/>
        <v>41134</v>
      </c>
      <c r="S350" s="31">
        <f t="shared" si="938"/>
        <v>0</v>
      </c>
      <c r="T350" s="31">
        <f t="shared" ref="T350:T355" si="939">SUM(U350:W350)</f>
        <v>50145</v>
      </c>
      <c r="U350" s="31">
        <v>24933</v>
      </c>
      <c r="V350" s="58">
        <v>25212</v>
      </c>
      <c r="W350" s="58">
        <v>0</v>
      </c>
      <c r="X350" s="31">
        <f t="shared" ref="X350:X355" si="940">SUM(Y350:AA350)</f>
        <v>65174</v>
      </c>
      <c r="Y350" s="31">
        <v>32912</v>
      </c>
      <c r="Z350" s="58">
        <v>32262</v>
      </c>
      <c r="AA350" s="58">
        <v>0</v>
      </c>
      <c r="AB350" s="31">
        <f t="shared" ref="AB350:AB355" si="941">SUM(AC350:AE350)</f>
        <v>32204</v>
      </c>
      <c r="AC350" s="31">
        <v>16365</v>
      </c>
      <c r="AD350" s="58">
        <v>15839</v>
      </c>
      <c r="AE350" s="58">
        <v>0</v>
      </c>
      <c r="AF350" s="31">
        <f t="shared" ref="AF350:AF355" si="942">SUM(AG350:AI350)</f>
        <v>147523</v>
      </c>
      <c r="AG350" s="31">
        <f t="shared" ref="AG350:AI355" si="943">+U350+Y350+AC350</f>
        <v>74210</v>
      </c>
      <c r="AH350" s="31">
        <f t="shared" si="943"/>
        <v>73313</v>
      </c>
      <c r="AI350" s="31">
        <f t="shared" si="943"/>
        <v>0</v>
      </c>
      <c r="AJ350" s="31">
        <f t="shared" ref="AJ350:AJ355" si="944">SUM(AK350:AM350)</f>
        <v>29317</v>
      </c>
      <c r="AK350" s="31">
        <v>14735</v>
      </c>
      <c r="AL350" s="58">
        <v>14582</v>
      </c>
      <c r="AM350" s="58">
        <v>0</v>
      </c>
      <c r="AN350" s="31">
        <f t="shared" ref="AN350:AN355" si="945">SUM(AO350:AQ350)</f>
        <v>33965</v>
      </c>
      <c r="AO350" s="31">
        <v>15670</v>
      </c>
      <c r="AP350" s="58">
        <v>18295</v>
      </c>
      <c r="AQ350" s="58">
        <v>0</v>
      </c>
      <c r="AR350" s="31">
        <f t="shared" ref="AR350:AR355" si="946">SUM(AS350:AU350)</f>
        <v>32581</v>
      </c>
      <c r="AS350" s="31">
        <v>15870</v>
      </c>
      <c r="AT350" s="58">
        <v>16711</v>
      </c>
      <c r="AU350" s="58">
        <v>0</v>
      </c>
      <c r="AV350" s="31">
        <f t="shared" ref="AV350:AV355" si="947">SUM(AW350:AY350)</f>
        <v>95863</v>
      </c>
      <c r="AW350" s="31">
        <f t="shared" ref="AW350:AY355" si="948">+AK350+AO350+AS350</f>
        <v>46275</v>
      </c>
      <c r="AX350" s="31">
        <f t="shared" si="948"/>
        <v>49588</v>
      </c>
      <c r="AY350" s="31">
        <f t="shared" si="948"/>
        <v>0</v>
      </c>
      <c r="AZ350" s="31">
        <f t="shared" ref="AZ350:AZ355" si="949">SUM(BA350:BC350)</f>
        <v>31564</v>
      </c>
      <c r="BA350" s="31">
        <v>15286</v>
      </c>
      <c r="BB350" s="58">
        <v>16278</v>
      </c>
      <c r="BC350" s="58">
        <v>0</v>
      </c>
      <c r="BD350" s="31">
        <f t="shared" ref="BD350:BD355" si="950">SUM(BE350:BG350)</f>
        <v>30810</v>
      </c>
      <c r="BE350" s="31">
        <v>15100</v>
      </c>
      <c r="BF350" s="58">
        <v>15710</v>
      </c>
      <c r="BG350" s="58">
        <v>0</v>
      </c>
      <c r="BH350" s="31">
        <f t="shared" ref="BH350:BH355" si="951">SUM(BI350:BK350)</f>
        <v>32140</v>
      </c>
      <c r="BI350" s="31">
        <v>15851</v>
      </c>
      <c r="BJ350" s="58">
        <v>16289</v>
      </c>
      <c r="BK350" s="58">
        <v>0</v>
      </c>
      <c r="BL350" s="31">
        <f t="shared" si="743"/>
        <v>94514</v>
      </c>
      <c r="BM350" s="31">
        <f t="shared" ref="BM350:BO355" si="952">+BA350+BE350+BI350</f>
        <v>46237</v>
      </c>
      <c r="BN350" s="31">
        <f t="shared" si="952"/>
        <v>48277</v>
      </c>
      <c r="BO350" s="31">
        <f t="shared" si="952"/>
        <v>0</v>
      </c>
      <c r="BP350" s="31">
        <f t="shared" ref="BP350:BP355" si="953">SUM(BQ350:BS350)</f>
        <v>417342</v>
      </c>
      <c r="BQ350" s="31">
        <f t="shared" ref="BQ350:BS355" si="954">+Q350+AG350+AW350+BM350</f>
        <v>205030</v>
      </c>
      <c r="BR350" s="31">
        <f t="shared" si="954"/>
        <v>212312</v>
      </c>
      <c r="BS350" s="31">
        <f t="shared" si="954"/>
        <v>0</v>
      </c>
    </row>
    <row r="351" spans="1:71" s="3" customFormat="1" ht="15" customHeight="1" x14ac:dyDescent="0.3">
      <c r="A351" s="35"/>
      <c r="B351" s="33"/>
      <c r="C351" s="37" t="s">
        <v>296</v>
      </c>
      <c r="D351" s="31">
        <f t="shared" si="934"/>
        <v>13808</v>
      </c>
      <c r="E351" s="31">
        <v>7916</v>
      </c>
      <c r="F351" s="58">
        <v>5892</v>
      </c>
      <c r="G351" s="58">
        <v>0</v>
      </c>
      <c r="H351" s="31">
        <f t="shared" si="935"/>
        <v>13125</v>
      </c>
      <c r="I351" s="31">
        <v>6851</v>
      </c>
      <c r="J351" s="58">
        <v>6274</v>
      </c>
      <c r="K351" s="58">
        <v>0</v>
      </c>
      <c r="L351" s="31">
        <f t="shared" si="936"/>
        <v>11906</v>
      </c>
      <c r="M351" s="31">
        <v>6531</v>
      </c>
      <c r="N351" s="58">
        <v>5375</v>
      </c>
      <c r="O351" s="58">
        <v>0</v>
      </c>
      <c r="P351" s="31">
        <f t="shared" si="937"/>
        <v>38839</v>
      </c>
      <c r="Q351" s="31">
        <f t="shared" si="938"/>
        <v>21298</v>
      </c>
      <c r="R351" s="31">
        <f t="shared" si="938"/>
        <v>17541</v>
      </c>
      <c r="S351" s="31">
        <f t="shared" si="938"/>
        <v>0</v>
      </c>
      <c r="T351" s="31">
        <f t="shared" si="939"/>
        <v>23030</v>
      </c>
      <c r="U351" s="31">
        <v>13452</v>
      </c>
      <c r="V351" s="58">
        <v>9578</v>
      </c>
      <c r="W351" s="58">
        <v>0</v>
      </c>
      <c r="X351" s="31">
        <f t="shared" si="940"/>
        <v>31448</v>
      </c>
      <c r="Y351" s="31">
        <v>17480</v>
      </c>
      <c r="Z351" s="58">
        <v>13968</v>
      </c>
      <c r="AA351" s="58">
        <v>0</v>
      </c>
      <c r="AB351" s="31">
        <f t="shared" si="941"/>
        <v>18281</v>
      </c>
      <c r="AC351" s="31">
        <v>10323</v>
      </c>
      <c r="AD351" s="58">
        <v>7958</v>
      </c>
      <c r="AE351" s="58">
        <v>0</v>
      </c>
      <c r="AF351" s="31">
        <f t="shared" si="942"/>
        <v>72759</v>
      </c>
      <c r="AG351" s="31">
        <f t="shared" si="943"/>
        <v>41255</v>
      </c>
      <c r="AH351" s="31">
        <f t="shared" si="943"/>
        <v>31504</v>
      </c>
      <c r="AI351" s="31">
        <f t="shared" si="943"/>
        <v>0</v>
      </c>
      <c r="AJ351" s="31">
        <f t="shared" si="944"/>
        <v>16052</v>
      </c>
      <c r="AK351" s="31">
        <v>9460</v>
      </c>
      <c r="AL351" s="58">
        <v>6592</v>
      </c>
      <c r="AM351" s="58">
        <v>0</v>
      </c>
      <c r="AN351" s="31">
        <f t="shared" si="945"/>
        <v>13742</v>
      </c>
      <c r="AO351" s="31">
        <v>8057</v>
      </c>
      <c r="AP351" s="58">
        <v>5685</v>
      </c>
      <c r="AQ351" s="58">
        <v>0</v>
      </c>
      <c r="AR351" s="31">
        <f t="shared" si="946"/>
        <v>17450</v>
      </c>
      <c r="AS351" s="31">
        <v>9965</v>
      </c>
      <c r="AT351" s="58">
        <v>7485</v>
      </c>
      <c r="AU351" s="58">
        <v>0</v>
      </c>
      <c r="AV351" s="31">
        <f t="shared" si="947"/>
        <v>47244</v>
      </c>
      <c r="AW351" s="31">
        <f t="shared" si="948"/>
        <v>27482</v>
      </c>
      <c r="AX351" s="31">
        <f t="shared" si="948"/>
        <v>19762</v>
      </c>
      <c r="AY351" s="31">
        <f t="shared" si="948"/>
        <v>0</v>
      </c>
      <c r="AZ351" s="31">
        <f t="shared" si="949"/>
        <v>14548</v>
      </c>
      <c r="BA351" s="31">
        <v>8025</v>
      </c>
      <c r="BB351" s="58">
        <v>6523</v>
      </c>
      <c r="BC351" s="58">
        <v>0</v>
      </c>
      <c r="BD351" s="31">
        <f t="shared" si="950"/>
        <v>12892</v>
      </c>
      <c r="BE351" s="31">
        <v>6887</v>
      </c>
      <c r="BF351" s="58">
        <v>6005</v>
      </c>
      <c r="BG351" s="58">
        <v>0</v>
      </c>
      <c r="BH351" s="31">
        <f t="shared" si="951"/>
        <v>13461</v>
      </c>
      <c r="BI351" s="31">
        <v>7307</v>
      </c>
      <c r="BJ351" s="58">
        <v>6154</v>
      </c>
      <c r="BK351" s="58">
        <v>0</v>
      </c>
      <c r="BL351" s="31">
        <f t="shared" si="743"/>
        <v>40901</v>
      </c>
      <c r="BM351" s="31">
        <f t="shared" si="952"/>
        <v>22219</v>
      </c>
      <c r="BN351" s="31">
        <f t="shared" si="952"/>
        <v>18682</v>
      </c>
      <c r="BO351" s="31">
        <f t="shared" si="952"/>
        <v>0</v>
      </c>
      <c r="BP351" s="31">
        <f t="shared" si="953"/>
        <v>199743</v>
      </c>
      <c r="BQ351" s="31">
        <f t="shared" si="954"/>
        <v>112254</v>
      </c>
      <c r="BR351" s="31">
        <f t="shared" si="954"/>
        <v>87489</v>
      </c>
      <c r="BS351" s="31">
        <f t="shared" si="954"/>
        <v>0</v>
      </c>
    </row>
    <row r="352" spans="1:71" s="3" customFormat="1" ht="15" customHeight="1" x14ac:dyDescent="0.3">
      <c r="A352" s="35"/>
      <c r="B352" s="33"/>
      <c r="C352" s="37" t="s">
        <v>297</v>
      </c>
      <c r="D352" s="31">
        <f t="shared" si="934"/>
        <v>0</v>
      </c>
      <c r="E352" s="31">
        <v>0</v>
      </c>
      <c r="F352" s="58">
        <v>0</v>
      </c>
      <c r="G352" s="58">
        <v>0</v>
      </c>
      <c r="H352" s="31">
        <f t="shared" si="935"/>
        <v>0</v>
      </c>
      <c r="I352" s="31">
        <v>0</v>
      </c>
      <c r="J352" s="58">
        <v>0</v>
      </c>
      <c r="K352" s="58">
        <v>0</v>
      </c>
      <c r="L352" s="31">
        <f t="shared" si="936"/>
        <v>0</v>
      </c>
      <c r="M352" s="31">
        <v>0</v>
      </c>
      <c r="N352" s="58">
        <v>0</v>
      </c>
      <c r="O352" s="58">
        <v>0</v>
      </c>
      <c r="P352" s="31">
        <f t="shared" si="937"/>
        <v>0</v>
      </c>
      <c r="Q352" s="31">
        <f t="shared" si="938"/>
        <v>0</v>
      </c>
      <c r="R352" s="31">
        <f t="shared" si="938"/>
        <v>0</v>
      </c>
      <c r="S352" s="31">
        <f t="shared" si="938"/>
        <v>0</v>
      </c>
      <c r="T352" s="31">
        <f t="shared" si="939"/>
        <v>0</v>
      </c>
      <c r="U352" s="31">
        <v>0</v>
      </c>
      <c r="V352" s="58">
        <v>0</v>
      </c>
      <c r="W352" s="58">
        <v>0</v>
      </c>
      <c r="X352" s="31">
        <f t="shared" si="940"/>
        <v>0</v>
      </c>
      <c r="Y352" s="31">
        <v>0</v>
      </c>
      <c r="Z352" s="58">
        <v>0</v>
      </c>
      <c r="AA352" s="58">
        <v>0</v>
      </c>
      <c r="AB352" s="31">
        <f t="shared" si="941"/>
        <v>0</v>
      </c>
      <c r="AC352" s="31">
        <v>0</v>
      </c>
      <c r="AD352" s="58">
        <v>0</v>
      </c>
      <c r="AE352" s="58">
        <v>0</v>
      </c>
      <c r="AF352" s="31">
        <f t="shared" si="942"/>
        <v>0</v>
      </c>
      <c r="AG352" s="31">
        <f t="shared" si="943"/>
        <v>0</v>
      </c>
      <c r="AH352" s="31">
        <f t="shared" si="943"/>
        <v>0</v>
      </c>
      <c r="AI352" s="31">
        <f t="shared" si="943"/>
        <v>0</v>
      </c>
      <c r="AJ352" s="31">
        <f t="shared" si="944"/>
        <v>0</v>
      </c>
      <c r="AK352" s="31">
        <v>0</v>
      </c>
      <c r="AL352" s="58">
        <v>0</v>
      </c>
      <c r="AM352" s="58">
        <v>0</v>
      </c>
      <c r="AN352" s="31">
        <f t="shared" si="945"/>
        <v>0</v>
      </c>
      <c r="AO352" s="31">
        <v>0</v>
      </c>
      <c r="AP352" s="58">
        <v>0</v>
      </c>
      <c r="AQ352" s="58">
        <v>0</v>
      </c>
      <c r="AR352" s="31">
        <f t="shared" si="946"/>
        <v>0</v>
      </c>
      <c r="AS352" s="31">
        <v>0</v>
      </c>
      <c r="AT352" s="58">
        <v>0</v>
      </c>
      <c r="AU352" s="58">
        <v>0</v>
      </c>
      <c r="AV352" s="31">
        <f t="shared" si="947"/>
        <v>0</v>
      </c>
      <c r="AW352" s="31">
        <f t="shared" si="948"/>
        <v>0</v>
      </c>
      <c r="AX352" s="31">
        <f t="shared" si="948"/>
        <v>0</v>
      </c>
      <c r="AY352" s="31">
        <f t="shared" si="948"/>
        <v>0</v>
      </c>
      <c r="AZ352" s="31">
        <f t="shared" si="949"/>
        <v>0</v>
      </c>
      <c r="BA352" s="31">
        <v>0</v>
      </c>
      <c r="BB352" s="58">
        <v>0</v>
      </c>
      <c r="BC352" s="58">
        <v>0</v>
      </c>
      <c r="BD352" s="31">
        <f t="shared" si="950"/>
        <v>0</v>
      </c>
      <c r="BE352" s="31">
        <v>0</v>
      </c>
      <c r="BF352" s="58">
        <v>0</v>
      </c>
      <c r="BG352" s="58">
        <v>0</v>
      </c>
      <c r="BH352" s="31">
        <f t="shared" si="951"/>
        <v>0</v>
      </c>
      <c r="BI352" s="31">
        <v>0</v>
      </c>
      <c r="BJ352" s="58">
        <v>0</v>
      </c>
      <c r="BK352" s="58">
        <v>0</v>
      </c>
      <c r="BL352" s="31">
        <f t="shared" si="743"/>
        <v>0</v>
      </c>
      <c r="BM352" s="31">
        <f t="shared" si="952"/>
        <v>0</v>
      </c>
      <c r="BN352" s="31">
        <f t="shared" si="952"/>
        <v>0</v>
      </c>
      <c r="BO352" s="31">
        <f t="shared" si="952"/>
        <v>0</v>
      </c>
      <c r="BP352" s="31">
        <f t="shared" si="953"/>
        <v>0</v>
      </c>
      <c r="BQ352" s="31">
        <f t="shared" si="954"/>
        <v>0</v>
      </c>
      <c r="BR352" s="31">
        <f t="shared" si="954"/>
        <v>0</v>
      </c>
      <c r="BS352" s="31">
        <f t="shared" si="954"/>
        <v>0</v>
      </c>
    </row>
    <row r="353" spans="1:71" s="3" customFormat="1" ht="15" customHeight="1" x14ac:dyDescent="0.3">
      <c r="A353" s="35"/>
      <c r="B353" s="33"/>
      <c r="C353" s="34" t="s">
        <v>298</v>
      </c>
      <c r="D353" s="31">
        <f t="shared" si="934"/>
        <v>0</v>
      </c>
      <c r="E353" s="31">
        <v>0</v>
      </c>
      <c r="F353" s="58">
        <v>0</v>
      </c>
      <c r="G353" s="58">
        <v>0</v>
      </c>
      <c r="H353" s="31">
        <f t="shared" si="935"/>
        <v>0</v>
      </c>
      <c r="I353" s="31">
        <v>0</v>
      </c>
      <c r="J353" s="58">
        <v>0</v>
      </c>
      <c r="K353" s="58">
        <v>0</v>
      </c>
      <c r="L353" s="31">
        <f t="shared" si="936"/>
        <v>0</v>
      </c>
      <c r="M353" s="31">
        <v>0</v>
      </c>
      <c r="N353" s="58">
        <v>0</v>
      </c>
      <c r="O353" s="58">
        <v>0</v>
      </c>
      <c r="P353" s="31">
        <f t="shared" si="937"/>
        <v>0</v>
      </c>
      <c r="Q353" s="31">
        <f t="shared" si="938"/>
        <v>0</v>
      </c>
      <c r="R353" s="31">
        <f t="shared" si="938"/>
        <v>0</v>
      </c>
      <c r="S353" s="31">
        <f t="shared" si="938"/>
        <v>0</v>
      </c>
      <c r="T353" s="31">
        <f t="shared" si="939"/>
        <v>0</v>
      </c>
      <c r="U353" s="31">
        <v>0</v>
      </c>
      <c r="V353" s="58">
        <v>0</v>
      </c>
      <c r="W353" s="58">
        <v>0</v>
      </c>
      <c r="X353" s="31">
        <f t="shared" si="940"/>
        <v>0</v>
      </c>
      <c r="Y353" s="31">
        <v>0</v>
      </c>
      <c r="Z353" s="58">
        <v>0</v>
      </c>
      <c r="AA353" s="58">
        <v>0</v>
      </c>
      <c r="AB353" s="31">
        <f t="shared" si="941"/>
        <v>0</v>
      </c>
      <c r="AC353" s="31">
        <v>0</v>
      </c>
      <c r="AD353" s="58">
        <v>0</v>
      </c>
      <c r="AE353" s="58">
        <v>0</v>
      </c>
      <c r="AF353" s="31">
        <f t="shared" si="942"/>
        <v>0</v>
      </c>
      <c r="AG353" s="31">
        <f t="shared" si="943"/>
        <v>0</v>
      </c>
      <c r="AH353" s="31">
        <f t="shared" si="943"/>
        <v>0</v>
      </c>
      <c r="AI353" s="31">
        <f t="shared" si="943"/>
        <v>0</v>
      </c>
      <c r="AJ353" s="31">
        <f t="shared" si="944"/>
        <v>0</v>
      </c>
      <c r="AK353" s="31">
        <v>0</v>
      </c>
      <c r="AL353" s="58">
        <v>0</v>
      </c>
      <c r="AM353" s="58">
        <v>0</v>
      </c>
      <c r="AN353" s="31">
        <f t="shared" si="945"/>
        <v>0</v>
      </c>
      <c r="AO353" s="31">
        <v>0</v>
      </c>
      <c r="AP353" s="58">
        <v>0</v>
      </c>
      <c r="AQ353" s="58">
        <v>0</v>
      </c>
      <c r="AR353" s="31">
        <f t="shared" si="946"/>
        <v>0</v>
      </c>
      <c r="AS353" s="31">
        <v>0</v>
      </c>
      <c r="AT353" s="58">
        <v>0</v>
      </c>
      <c r="AU353" s="58">
        <v>0</v>
      </c>
      <c r="AV353" s="31">
        <f t="shared" si="947"/>
        <v>0</v>
      </c>
      <c r="AW353" s="31">
        <f t="shared" si="948"/>
        <v>0</v>
      </c>
      <c r="AX353" s="31">
        <f t="shared" si="948"/>
        <v>0</v>
      </c>
      <c r="AY353" s="31">
        <f t="shared" si="948"/>
        <v>0</v>
      </c>
      <c r="AZ353" s="31">
        <f t="shared" si="949"/>
        <v>0</v>
      </c>
      <c r="BA353" s="31">
        <v>0</v>
      </c>
      <c r="BB353" s="58">
        <v>0</v>
      </c>
      <c r="BC353" s="58">
        <v>0</v>
      </c>
      <c r="BD353" s="31">
        <f t="shared" si="950"/>
        <v>0</v>
      </c>
      <c r="BE353" s="31">
        <v>0</v>
      </c>
      <c r="BF353" s="58">
        <v>0</v>
      </c>
      <c r="BG353" s="58">
        <v>0</v>
      </c>
      <c r="BH353" s="31">
        <f t="shared" si="951"/>
        <v>0</v>
      </c>
      <c r="BI353" s="31">
        <v>0</v>
      </c>
      <c r="BJ353" s="58">
        <v>0</v>
      </c>
      <c r="BK353" s="58">
        <v>0</v>
      </c>
      <c r="BL353" s="31">
        <f t="shared" si="743"/>
        <v>0</v>
      </c>
      <c r="BM353" s="31">
        <f t="shared" si="952"/>
        <v>0</v>
      </c>
      <c r="BN353" s="31">
        <f t="shared" si="952"/>
        <v>0</v>
      </c>
      <c r="BO353" s="31">
        <f t="shared" si="952"/>
        <v>0</v>
      </c>
      <c r="BP353" s="31">
        <f t="shared" si="953"/>
        <v>0</v>
      </c>
      <c r="BQ353" s="31">
        <f t="shared" si="954"/>
        <v>0</v>
      </c>
      <c r="BR353" s="31">
        <f t="shared" si="954"/>
        <v>0</v>
      </c>
      <c r="BS353" s="31">
        <f t="shared" si="954"/>
        <v>0</v>
      </c>
    </row>
    <row r="354" spans="1:71" s="3" customFormat="1" ht="15" customHeight="1" x14ac:dyDescent="0.3">
      <c r="A354" s="35"/>
      <c r="B354" s="33"/>
      <c r="C354" s="34" t="s">
        <v>56</v>
      </c>
      <c r="D354" s="31">
        <f t="shared" si="934"/>
        <v>11667</v>
      </c>
      <c r="E354" s="31">
        <v>5405</v>
      </c>
      <c r="F354" s="58">
        <v>6262</v>
      </c>
      <c r="G354" s="58">
        <v>0</v>
      </c>
      <c r="H354" s="31">
        <f t="shared" si="935"/>
        <v>13994</v>
      </c>
      <c r="I354" s="31">
        <v>6855</v>
      </c>
      <c r="J354" s="58">
        <v>7139</v>
      </c>
      <c r="K354" s="58">
        <v>0</v>
      </c>
      <c r="L354" s="31">
        <f t="shared" si="936"/>
        <v>15894</v>
      </c>
      <c r="M354" s="31">
        <v>8181</v>
      </c>
      <c r="N354" s="58">
        <v>7713</v>
      </c>
      <c r="O354" s="58">
        <v>0</v>
      </c>
      <c r="P354" s="31">
        <f t="shared" si="937"/>
        <v>41555</v>
      </c>
      <c r="Q354" s="31">
        <f t="shared" si="938"/>
        <v>20441</v>
      </c>
      <c r="R354" s="31">
        <f t="shared" si="938"/>
        <v>21114</v>
      </c>
      <c r="S354" s="31">
        <f t="shared" si="938"/>
        <v>0</v>
      </c>
      <c r="T354" s="31">
        <f t="shared" si="939"/>
        <v>22741</v>
      </c>
      <c r="U354" s="31">
        <v>11609</v>
      </c>
      <c r="V354" s="58">
        <v>11132</v>
      </c>
      <c r="W354" s="58">
        <v>0</v>
      </c>
      <c r="X354" s="31">
        <f t="shared" si="940"/>
        <v>30559</v>
      </c>
      <c r="Y354" s="31">
        <v>15093</v>
      </c>
      <c r="Z354" s="58">
        <v>15466</v>
      </c>
      <c r="AA354" s="58">
        <v>0</v>
      </c>
      <c r="AB354" s="31">
        <f t="shared" si="941"/>
        <v>20702</v>
      </c>
      <c r="AC354" s="31">
        <v>10601</v>
      </c>
      <c r="AD354" s="58">
        <v>10101</v>
      </c>
      <c r="AE354" s="58">
        <v>0</v>
      </c>
      <c r="AF354" s="31">
        <f t="shared" si="942"/>
        <v>74002</v>
      </c>
      <c r="AG354" s="31">
        <f t="shared" si="943"/>
        <v>37303</v>
      </c>
      <c r="AH354" s="31">
        <f t="shared" si="943"/>
        <v>36699</v>
      </c>
      <c r="AI354" s="31">
        <f t="shared" si="943"/>
        <v>0</v>
      </c>
      <c r="AJ354" s="31">
        <f t="shared" si="944"/>
        <v>18020</v>
      </c>
      <c r="AK354" s="31">
        <v>8514</v>
      </c>
      <c r="AL354" s="58">
        <v>9506</v>
      </c>
      <c r="AM354" s="58">
        <v>0</v>
      </c>
      <c r="AN354" s="31">
        <f t="shared" si="945"/>
        <v>15799</v>
      </c>
      <c r="AO354" s="31">
        <v>7106</v>
      </c>
      <c r="AP354" s="58">
        <v>8693</v>
      </c>
      <c r="AQ354" s="58">
        <v>0</v>
      </c>
      <c r="AR354" s="31">
        <f t="shared" si="946"/>
        <v>17929</v>
      </c>
      <c r="AS354" s="31">
        <v>8720</v>
      </c>
      <c r="AT354" s="58">
        <v>9209</v>
      </c>
      <c r="AU354" s="58">
        <v>0</v>
      </c>
      <c r="AV354" s="31">
        <f t="shared" si="947"/>
        <v>51748</v>
      </c>
      <c r="AW354" s="31">
        <f t="shared" si="948"/>
        <v>24340</v>
      </c>
      <c r="AX354" s="31">
        <f t="shared" si="948"/>
        <v>27408</v>
      </c>
      <c r="AY354" s="31">
        <f t="shared" si="948"/>
        <v>0</v>
      </c>
      <c r="AZ354" s="31">
        <f t="shared" si="949"/>
        <v>16902</v>
      </c>
      <c r="BA354" s="31">
        <v>8194</v>
      </c>
      <c r="BB354" s="58">
        <v>8708</v>
      </c>
      <c r="BC354" s="58">
        <v>0</v>
      </c>
      <c r="BD354" s="31">
        <f t="shared" si="950"/>
        <v>15465</v>
      </c>
      <c r="BE354" s="31">
        <v>7610</v>
      </c>
      <c r="BF354" s="58">
        <v>7855</v>
      </c>
      <c r="BG354" s="58">
        <v>0</v>
      </c>
      <c r="BH354" s="31">
        <f t="shared" si="951"/>
        <v>15392</v>
      </c>
      <c r="BI354" s="31">
        <v>7482</v>
      </c>
      <c r="BJ354" s="58">
        <v>7910</v>
      </c>
      <c r="BK354" s="58">
        <v>0</v>
      </c>
      <c r="BL354" s="31">
        <f t="shared" si="743"/>
        <v>47759</v>
      </c>
      <c r="BM354" s="31">
        <f t="shared" si="952"/>
        <v>23286</v>
      </c>
      <c r="BN354" s="31">
        <f t="shared" si="952"/>
        <v>24473</v>
      </c>
      <c r="BO354" s="31">
        <f t="shared" si="952"/>
        <v>0</v>
      </c>
      <c r="BP354" s="31">
        <f t="shared" si="953"/>
        <v>215064</v>
      </c>
      <c r="BQ354" s="31">
        <f t="shared" si="954"/>
        <v>105370</v>
      </c>
      <c r="BR354" s="31">
        <f t="shared" si="954"/>
        <v>109694</v>
      </c>
      <c r="BS354" s="31">
        <f t="shared" si="954"/>
        <v>0</v>
      </c>
    </row>
    <row r="355" spans="1:71" s="3" customFormat="1" ht="15" customHeight="1" x14ac:dyDescent="0.3">
      <c r="A355" s="35"/>
      <c r="B355" s="33"/>
      <c r="C355" s="34" t="s">
        <v>27</v>
      </c>
      <c r="D355" s="31">
        <f t="shared" si="934"/>
        <v>0</v>
      </c>
      <c r="E355" s="31">
        <v>0</v>
      </c>
      <c r="F355" s="58">
        <v>0</v>
      </c>
      <c r="G355" s="58">
        <v>0</v>
      </c>
      <c r="H355" s="31">
        <f t="shared" si="935"/>
        <v>0</v>
      </c>
      <c r="I355" s="31">
        <v>0</v>
      </c>
      <c r="J355" s="58">
        <v>0</v>
      </c>
      <c r="K355" s="58">
        <v>0</v>
      </c>
      <c r="L355" s="31">
        <f t="shared" si="936"/>
        <v>0</v>
      </c>
      <c r="M355" s="31">
        <v>0</v>
      </c>
      <c r="N355" s="58">
        <v>0</v>
      </c>
      <c r="O355" s="58">
        <v>0</v>
      </c>
      <c r="P355" s="31">
        <f t="shared" si="937"/>
        <v>0</v>
      </c>
      <c r="Q355" s="31">
        <f t="shared" si="938"/>
        <v>0</v>
      </c>
      <c r="R355" s="31">
        <f t="shared" si="938"/>
        <v>0</v>
      </c>
      <c r="S355" s="31">
        <f t="shared" si="938"/>
        <v>0</v>
      </c>
      <c r="T355" s="31">
        <f t="shared" si="939"/>
        <v>451</v>
      </c>
      <c r="U355" s="31">
        <v>195</v>
      </c>
      <c r="V355" s="58">
        <v>256</v>
      </c>
      <c r="W355" s="58">
        <v>0</v>
      </c>
      <c r="X355" s="31">
        <f t="shared" si="940"/>
        <v>1047</v>
      </c>
      <c r="Y355" s="31">
        <v>623</v>
      </c>
      <c r="Z355" s="58">
        <v>424</v>
      </c>
      <c r="AA355" s="58">
        <v>0</v>
      </c>
      <c r="AB355" s="31">
        <f t="shared" si="941"/>
        <v>506</v>
      </c>
      <c r="AC355" s="31">
        <v>211</v>
      </c>
      <c r="AD355" s="58">
        <v>295</v>
      </c>
      <c r="AE355" s="58">
        <v>0</v>
      </c>
      <c r="AF355" s="31">
        <f t="shared" si="942"/>
        <v>2004</v>
      </c>
      <c r="AG355" s="31">
        <f t="shared" si="943"/>
        <v>1029</v>
      </c>
      <c r="AH355" s="31">
        <f t="shared" si="943"/>
        <v>975</v>
      </c>
      <c r="AI355" s="31">
        <f t="shared" si="943"/>
        <v>0</v>
      </c>
      <c r="AJ355" s="31">
        <f t="shared" si="944"/>
        <v>647</v>
      </c>
      <c r="AK355" s="31">
        <v>334</v>
      </c>
      <c r="AL355" s="58">
        <v>313</v>
      </c>
      <c r="AM355" s="58">
        <v>0</v>
      </c>
      <c r="AN355" s="31">
        <f t="shared" si="945"/>
        <v>1187</v>
      </c>
      <c r="AO355" s="31">
        <v>623</v>
      </c>
      <c r="AP355" s="58">
        <v>564</v>
      </c>
      <c r="AQ355" s="58">
        <v>0</v>
      </c>
      <c r="AR355" s="31">
        <f t="shared" si="946"/>
        <v>728</v>
      </c>
      <c r="AS355" s="31">
        <v>485</v>
      </c>
      <c r="AT355" s="58">
        <v>243</v>
      </c>
      <c r="AU355" s="58">
        <v>0</v>
      </c>
      <c r="AV355" s="31">
        <f t="shared" si="947"/>
        <v>2562</v>
      </c>
      <c r="AW355" s="31">
        <f t="shared" si="948"/>
        <v>1442</v>
      </c>
      <c r="AX355" s="31">
        <f t="shared" si="948"/>
        <v>1120</v>
      </c>
      <c r="AY355" s="31">
        <f t="shared" si="948"/>
        <v>0</v>
      </c>
      <c r="AZ355" s="31">
        <f t="shared" si="949"/>
        <v>264</v>
      </c>
      <c r="BA355" s="31">
        <v>96</v>
      </c>
      <c r="BB355" s="58">
        <v>168</v>
      </c>
      <c r="BC355" s="58">
        <v>0</v>
      </c>
      <c r="BD355" s="31">
        <f t="shared" si="950"/>
        <v>925</v>
      </c>
      <c r="BE355" s="31">
        <v>524</v>
      </c>
      <c r="BF355" s="58">
        <v>401</v>
      </c>
      <c r="BG355" s="58">
        <v>0</v>
      </c>
      <c r="BH355" s="31">
        <f t="shared" si="951"/>
        <v>961</v>
      </c>
      <c r="BI355" s="31">
        <v>425</v>
      </c>
      <c r="BJ355" s="58">
        <v>536</v>
      </c>
      <c r="BK355" s="58">
        <v>0</v>
      </c>
      <c r="BL355" s="31">
        <f t="shared" si="743"/>
        <v>2150</v>
      </c>
      <c r="BM355" s="31">
        <f t="shared" si="952"/>
        <v>1045</v>
      </c>
      <c r="BN355" s="31">
        <f t="shared" si="952"/>
        <v>1105</v>
      </c>
      <c r="BO355" s="31">
        <f t="shared" si="952"/>
        <v>0</v>
      </c>
      <c r="BP355" s="31">
        <f t="shared" si="953"/>
        <v>6716</v>
      </c>
      <c r="BQ355" s="31">
        <f t="shared" si="954"/>
        <v>3516</v>
      </c>
      <c r="BR355" s="31">
        <f t="shared" si="954"/>
        <v>3200</v>
      </c>
      <c r="BS355" s="31">
        <f t="shared" si="954"/>
        <v>0</v>
      </c>
    </row>
    <row r="356" spans="1:71" s="3" customFormat="1" ht="15" customHeight="1" x14ac:dyDescent="0.3">
      <c r="A356" s="35"/>
      <c r="B356" s="33"/>
      <c r="C356" s="37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</row>
    <row r="357" spans="1:71" s="3" customFormat="1" ht="15" customHeight="1" x14ac:dyDescent="0.3">
      <c r="A357" s="32"/>
      <c r="B357" s="33" t="s">
        <v>299</v>
      </c>
      <c r="C357" s="34"/>
      <c r="D357" s="31">
        <f t="shared" ref="D357:D363" si="955">SUM(E357:G357)</f>
        <v>291274</v>
      </c>
      <c r="E357" s="31">
        <f>E358+E363+E366+E367+E368</f>
        <v>141083</v>
      </c>
      <c r="F357" s="31">
        <f>F358+F363+F366+F367+F368</f>
        <v>150191</v>
      </c>
      <c r="G357" s="31">
        <f>G358+G363+G366+G367+G368</f>
        <v>0</v>
      </c>
      <c r="H357" s="31">
        <f t="shared" ref="H357:H358" si="956">SUM(I357:K357)</f>
        <v>220561</v>
      </c>
      <c r="I357" s="31">
        <f>I358+I363+I366+I367+I368</f>
        <v>108996</v>
      </c>
      <c r="J357" s="31">
        <f>J358+J363+J366+J367+J368</f>
        <v>111565</v>
      </c>
      <c r="K357" s="31">
        <f>K358+K363+K366+K367+K368</f>
        <v>0</v>
      </c>
      <c r="L357" s="31">
        <f t="shared" ref="L357:L358" si="957">SUM(M357:O357)</f>
        <v>250132</v>
      </c>
      <c r="M357" s="31">
        <f>M358+M363+M366+M367+M368</f>
        <v>129220</v>
      </c>
      <c r="N357" s="31">
        <f>N358+N363+N366+N367+N368</f>
        <v>120912</v>
      </c>
      <c r="O357" s="31">
        <f>O358+O363+O366+O367+O368</f>
        <v>0</v>
      </c>
      <c r="P357" s="31">
        <f t="shared" ref="P357:P363" si="958">SUM(Q357:S357)</f>
        <v>761967</v>
      </c>
      <c r="Q357" s="31">
        <f>Q358+Q363+Q366+Q367+Q368</f>
        <v>379299</v>
      </c>
      <c r="R357" s="31">
        <f>R358+R363+R366+R367+R368</f>
        <v>382668</v>
      </c>
      <c r="S357" s="31">
        <f>S358+S363+S366+S367+S368</f>
        <v>0</v>
      </c>
      <c r="T357" s="31">
        <f t="shared" ref="T357:T363" si="959">SUM(U357:W357)</f>
        <v>341810</v>
      </c>
      <c r="U357" s="31">
        <f>U358+U363+U366+U367+U368</f>
        <v>165942</v>
      </c>
      <c r="V357" s="31">
        <f>V358+V363+V366+V367+V368</f>
        <v>175868</v>
      </c>
      <c r="W357" s="31">
        <f>W358+W363+W366+W367+W368</f>
        <v>0</v>
      </c>
      <c r="X357" s="31">
        <f t="shared" ref="X357:X358" si="960">SUM(Y357:AA357)</f>
        <v>416399</v>
      </c>
      <c r="Y357" s="31">
        <f>Y358+Y363+Y366+Y367+Y368</f>
        <v>195407</v>
      </c>
      <c r="Z357" s="31">
        <f>Z358+Z363+Z366+Z367+Z368</f>
        <v>220992</v>
      </c>
      <c r="AA357" s="31">
        <f>AA358+AA363+AA366+AA367+AA368</f>
        <v>0</v>
      </c>
      <c r="AB357" s="31">
        <f t="shared" ref="AB357:AB358" si="961">SUM(AC357:AE357)</f>
        <v>279054</v>
      </c>
      <c r="AC357" s="31">
        <f>AC358+AC363+AC366+AC367+AC368</f>
        <v>130291</v>
      </c>
      <c r="AD357" s="31">
        <f>AD358+AD363+AD366+AD367+AD368</f>
        <v>148763</v>
      </c>
      <c r="AE357" s="31">
        <f>AE358+AE363+AE366+AE367+AE368</f>
        <v>0</v>
      </c>
      <c r="AF357" s="31">
        <f t="shared" ref="AF357:AF363" si="962">SUM(AG357:AI357)</f>
        <v>1037263</v>
      </c>
      <c r="AG357" s="31">
        <f>AG358+AG363+AG366+AG367+AG368</f>
        <v>491640</v>
      </c>
      <c r="AH357" s="31">
        <f>AH358+AH363+AH366+AH367+AH368</f>
        <v>545623</v>
      </c>
      <c r="AI357" s="31">
        <f>AI358+AI363+AI366+AI367+AI368</f>
        <v>0</v>
      </c>
      <c r="AJ357" s="31">
        <f t="shared" ref="AJ357:AJ363" si="963">SUM(AK357:AM357)</f>
        <v>263708</v>
      </c>
      <c r="AK357" s="31">
        <f>AK358+AK363+AK366+AK367+AK368</f>
        <v>124017</v>
      </c>
      <c r="AL357" s="31">
        <f>AL358+AL363+AL366+AL367+AL368</f>
        <v>139691</v>
      </c>
      <c r="AM357" s="31">
        <f>AM358+AM363+AM366+AM367+AM368</f>
        <v>0</v>
      </c>
      <c r="AN357" s="31">
        <f t="shared" ref="AN357:AN358" si="964">SUM(AO357:AQ357)</f>
        <v>278893</v>
      </c>
      <c r="AO357" s="31">
        <f>AO358+AO363+AO366+AO367+AO368</f>
        <v>124010</v>
      </c>
      <c r="AP357" s="31">
        <f>AP358+AP363+AP366+AP367+AP368</f>
        <v>154883</v>
      </c>
      <c r="AQ357" s="31">
        <f>AQ358+AQ363+AQ366+AQ367+AQ368</f>
        <v>0</v>
      </c>
      <c r="AR357" s="31">
        <f t="shared" ref="AR357:AR358" si="965">SUM(AS357:AU357)</f>
        <v>260488</v>
      </c>
      <c r="AS357" s="31">
        <f>AS358+AS363+AS366+AS367+AS368</f>
        <v>120868</v>
      </c>
      <c r="AT357" s="31">
        <f>AT358+AT363+AT366+AT367+AT368</f>
        <v>139620</v>
      </c>
      <c r="AU357" s="31">
        <f>AU358+AU363+AU366+AU367+AU368</f>
        <v>0</v>
      </c>
      <c r="AV357" s="31">
        <f t="shared" ref="AV357:AV363" si="966">SUM(AW357:AY357)</f>
        <v>803089</v>
      </c>
      <c r="AW357" s="31">
        <f>AW358+AW363+AW366+AW367+AW368</f>
        <v>368895</v>
      </c>
      <c r="AX357" s="31">
        <f>AX358+AX363+AX366+AX367+AX368</f>
        <v>434194</v>
      </c>
      <c r="AY357" s="31">
        <f>AY358+AY363+AY366+AY367+AY368</f>
        <v>0</v>
      </c>
      <c r="AZ357" s="31">
        <f t="shared" ref="AZ357:AZ363" si="967">SUM(BA357:BC357)</f>
        <v>290788</v>
      </c>
      <c r="BA357" s="31">
        <f>BA358+BA363+BA366+BA367+BA368</f>
        <v>134888</v>
      </c>
      <c r="BB357" s="31">
        <f>BB358+BB363+BB366+BB367+BB368</f>
        <v>155900</v>
      </c>
      <c r="BC357" s="31">
        <f>BC358+BC363+BC366+BC367+BC368</f>
        <v>0</v>
      </c>
      <c r="BD357" s="31">
        <f t="shared" ref="BD357:BD358" si="968">SUM(BE357:BG357)</f>
        <v>282209</v>
      </c>
      <c r="BE357" s="31">
        <f>BE358+BE363+BE366+BE367+BE368</f>
        <v>125971</v>
      </c>
      <c r="BF357" s="31">
        <f>BF358+BF363+BF366+BF367+BF368</f>
        <v>156238</v>
      </c>
      <c r="BG357" s="31">
        <f>BG358+BG363+BG366+BG367+BG368</f>
        <v>0</v>
      </c>
      <c r="BH357" s="31">
        <f t="shared" ref="BH357:BH358" si="969">SUM(BI357:BK357)</f>
        <v>493517</v>
      </c>
      <c r="BI357" s="31">
        <f>BI358+BI363+BI366+BI367+BI368</f>
        <v>175714</v>
      </c>
      <c r="BJ357" s="31">
        <f>BJ358+BJ363+BJ366+BJ367+BJ368</f>
        <v>317803</v>
      </c>
      <c r="BK357" s="31">
        <f>BK358+BK363+BK366+BK367+BK368</f>
        <v>0</v>
      </c>
      <c r="BL357" s="31">
        <f t="shared" ref="BL357:BL363" si="970">SUM(BM357:BO357)</f>
        <v>1066514</v>
      </c>
      <c r="BM357" s="31">
        <f>BM358+BM363+BM366+BM367+BM368</f>
        <v>436573</v>
      </c>
      <c r="BN357" s="31">
        <f>BN358+BN363+BN366+BN367+BN368</f>
        <v>629941</v>
      </c>
      <c r="BO357" s="31">
        <f>BO358+BO363+BO366+BO367+BO368</f>
        <v>0</v>
      </c>
      <c r="BP357" s="31">
        <f t="shared" ref="BP357:BP363" si="971">SUM(BQ357:BS357)</f>
        <v>3668833</v>
      </c>
      <c r="BQ357" s="31">
        <f>BQ358+BQ363+BQ366+BQ367+BQ368</f>
        <v>1676407</v>
      </c>
      <c r="BR357" s="31">
        <f>BR358+BR363+BR366+BR367+BR368</f>
        <v>1992426</v>
      </c>
      <c r="BS357" s="31">
        <f>BS358+BS363+BS366+BS367+BS368</f>
        <v>0</v>
      </c>
    </row>
    <row r="358" spans="1:71" s="3" customFormat="1" ht="15" customHeight="1" x14ac:dyDescent="0.3">
      <c r="A358" s="32"/>
      <c r="B358" s="33"/>
      <c r="C358" s="34" t="s">
        <v>300</v>
      </c>
      <c r="D358" s="31">
        <f t="shared" si="955"/>
        <v>280691</v>
      </c>
      <c r="E358" s="31">
        <f>SUM(E359:E362)</f>
        <v>135599</v>
      </c>
      <c r="F358" s="31">
        <f>SUM(F359:F362)</f>
        <v>145092</v>
      </c>
      <c r="G358" s="31">
        <f>SUM(G359:G362)</f>
        <v>0</v>
      </c>
      <c r="H358" s="31">
        <f t="shared" si="956"/>
        <v>214080</v>
      </c>
      <c r="I358" s="31">
        <f>SUM(I359:I362)</f>
        <v>105765</v>
      </c>
      <c r="J358" s="31">
        <f>SUM(J359:J362)</f>
        <v>108315</v>
      </c>
      <c r="K358" s="31">
        <f>SUM(K359:K362)</f>
        <v>0</v>
      </c>
      <c r="L358" s="31">
        <f t="shared" si="957"/>
        <v>242167</v>
      </c>
      <c r="M358" s="31">
        <f>SUM(M359:M362)</f>
        <v>125251</v>
      </c>
      <c r="N358" s="31">
        <f>SUM(N359:N362)</f>
        <v>116916</v>
      </c>
      <c r="O358" s="31">
        <f>SUM(O359:O362)</f>
        <v>0</v>
      </c>
      <c r="P358" s="31">
        <f t="shared" si="958"/>
        <v>736938</v>
      </c>
      <c r="Q358" s="31">
        <f>SUM(Q359:Q362)</f>
        <v>366615</v>
      </c>
      <c r="R358" s="31">
        <f>SUM(R359:R362)</f>
        <v>370323</v>
      </c>
      <c r="S358" s="31">
        <f>SUM(S359:S362)</f>
        <v>0</v>
      </c>
      <c r="T358" s="31">
        <f t="shared" si="959"/>
        <v>320831</v>
      </c>
      <c r="U358" s="31">
        <f>SUM(U359:U362)</f>
        <v>155953</v>
      </c>
      <c r="V358" s="31">
        <f>SUM(V359:V362)</f>
        <v>164878</v>
      </c>
      <c r="W358" s="31">
        <f>SUM(W359:W362)</f>
        <v>0</v>
      </c>
      <c r="X358" s="31">
        <f t="shared" si="960"/>
        <v>386093</v>
      </c>
      <c r="Y358" s="31">
        <f>SUM(Y359:Y362)</f>
        <v>179816</v>
      </c>
      <c r="Z358" s="31">
        <f>SUM(Z359:Z362)</f>
        <v>206277</v>
      </c>
      <c r="AA358" s="31">
        <f>SUM(AA359:AA362)</f>
        <v>0</v>
      </c>
      <c r="AB358" s="31">
        <f t="shared" si="961"/>
        <v>262846</v>
      </c>
      <c r="AC358" s="31">
        <f>SUM(AC359:AC362)</f>
        <v>121706</v>
      </c>
      <c r="AD358" s="31">
        <f>SUM(AD359:AD362)</f>
        <v>141140</v>
      </c>
      <c r="AE358" s="31">
        <f>SUM(AE359:AE362)</f>
        <v>0</v>
      </c>
      <c r="AF358" s="31">
        <f t="shared" si="962"/>
        <v>969770</v>
      </c>
      <c r="AG358" s="31">
        <f>SUM(AG359:AG362)</f>
        <v>457475</v>
      </c>
      <c r="AH358" s="31">
        <f>SUM(AH359:AH362)</f>
        <v>512295</v>
      </c>
      <c r="AI358" s="31">
        <f>SUM(AI359:AI362)</f>
        <v>0</v>
      </c>
      <c r="AJ358" s="31">
        <f t="shared" si="963"/>
        <v>252210</v>
      </c>
      <c r="AK358" s="31">
        <f>SUM(AK359:AK362)</f>
        <v>117975</v>
      </c>
      <c r="AL358" s="31">
        <f>SUM(AL359:AL362)</f>
        <v>134235</v>
      </c>
      <c r="AM358" s="31">
        <f>SUM(AM359:AM362)</f>
        <v>0</v>
      </c>
      <c r="AN358" s="31">
        <f t="shared" si="964"/>
        <v>268124</v>
      </c>
      <c r="AO358" s="31">
        <f>SUM(AO359:AO362)</f>
        <v>118643</v>
      </c>
      <c r="AP358" s="31">
        <f>SUM(AP359:AP362)</f>
        <v>149481</v>
      </c>
      <c r="AQ358" s="31">
        <f>SUM(AQ359:AQ362)</f>
        <v>0</v>
      </c>
      <c r="AR358" s="31">
        <f t="shared" si="965"/>
        <v>249891</v>
      </c>
      <c r="AS358" s="31">
        <f>SUM(AS359:AS362)</f>
        <v>115381</v>
      </c>
      <c r="AT358" s="31">
        <f>SUM(AT359:AT362)</f>
        <v>134510</v>
      </c>
      <c r="AU358" s="31">
        <f>SUM(AU359:AU362)</f>
        <v>0</v>
      </c>
      <c r="AV358" s="31">
        <f t="shared" si="966"/>
        <v>770225</v>
      </c>
      <c r="AW358" s="31">
        <f>SUM(AW359:AW362)</f>
        <v>351999</v>
      </c>
      <c r="AX358" s="31">
        <f>SUM(AX359:AX362)</f>
        <v>418226</v>
      </c>
      <c r="AY358" s="31">
        <f>SUM(AY359:AY362)</f>
        <v>0</v>
      </c>
      <c r="AZ358" s="31">
        <f t="shared" si="967"/>
        <v>277768</v>
      </c>
      <c r="BA358" s="31">
        <f>SUM(BA359:BA362)</f>
        <v>128170</v>
      </c>
      <c r="BB358" s="31">
        <f>SUM(BB359:BB362)</f>
        <v>149598</v>
      </c>
      <c r="BC358" s="31">
        <f>SUM(BC359:BC362)</f>
        <v>0</v>
      </c>
      <c r="BD358" s="31">
        <f t="shared" si="968"/>
        <v>272353</v>
      </c>
      <c r="BE358" s="31">
        <f>SUM(BE359:BE362)</f>
        <v>120993</v>
      </c>
      <c r="BF358" s="31">
        <f>SUM(BF359:BF362)</f>
        <v>151360</v>
      </c>
      <c r="BG358" s="31">
        <f>SUM(BG359:BG362)</f>
        <v>0</v>
      </c>
      <c r="BH358" s="31">
        <f t="shared" si="969"/>
        <v>477751</v>
      </c>
      <c r="BI358" s="31">
        <f>SUM(BI359:BI362)</f>
        <v>167162</v>
      </c>
      <c r="BJ358" s="31">
        <f>SUM(BJ359:BJ362)</f>
        <v>310589</v>
      </c>
      <c r="BK358" s="31">
        <f>SUM(BK359:BK362)</f>
        <v>0</v>
      </c>
      <c r="BL358" s="31">
        <f t="shared" si="970"/>
        <v>1027872</v>
      </c>
      <c r="BM358" s="31">
        <f>SUM(BM359:BM362)</f>
        <v>416325</v>
      </c>
      <c r="BN358" s="31">
        <f>SUM(BN359:BN362)</f>
        <v>611547</v>
      </c>
      <c r="BO358" s="31">
        <f>SUM(BO359:BO362)</f>
        <v>0</v>
      </c>
      <c r="BP358" s="31">
        <f t="shared" si="971"/>
        <v>3504805</v>
      </c>
      <c r="BQ358" s="31">
        <f>SUM(BQ359:BQ362)</f>
        <v>1592414</v>
      </c>
      <c r="BR358" s="31">
        <f>SUM(BR359:BR362)</f>
        <v>1912391</v>
      </c>
      <c r="BS358" s="31">
        <f>SUM(BS359:BS362)</f>
        <v>0</v>
      </c>
    </row>
    <row r="359" spans="1:71" s="3" customFormat="1" ht="15" customHeight="1" x14ac:dyDescent="0.3">
      <c r="A359" s="35"/>
      <c r="B359" s="33"/>
      <c r="C359" s="37" t="s">
        <v>301</v>
      </c>
      <c r="D359" s="31">
        <f>SUM(E359:G359)</f>
        <v>0</v>
      </c>
      <c r="E359" s="31">
        <v>0</v>
      </c>
      <c r="F359" s="58">
        <v>0</v>
      </c>
      <c r="G359" s="58">
        <v>0</v>
      </c>
      <c r="H359" s="31">
        <f>SUM(I359:K359)</f>
        <v>0</v>
      </c>
      <c r="I359" s="31">
        <v>0</v>
      </c>
      <c r="J359" s="58">
        <v>0</v>
      </c>
      <c r="K359" s="58">
        <v>0</v>
      </c>
      <c r="L359" s="31">
        <f>SUM(M359:O359)</f>
        <v>0</v>
      </c>
      <c r="M359" s="31">
        <v>0</v>
      </c>
      <c r="N359" s="58">
        <v>0</v>
      </c>
      <c r="O359" s="58">
        <v>0</v>
      </c>
      <c r="P359" s="31">
        <f>SUM(Q359:S359)</f>
        <v>0</v>
      </c>
      <c r="Q359" s="31">
        <f t="shared" ref="Q359:S362" si="972">+E359+I359+M359</f>
        <v>0</v>
      </c>
      <c r="R359" s="31">
        <f t="shared" si="972"/>
        <v>0</v>
      </c>
      <c r="S359" s="31">
        <f t="shared" si="972"/>
        <v>0</v>
      </c>
      <c r="T359" s="31">
        <f>SUM(U359:W359)</f>
        <v>0</v>
      </c>
      <c r="U359" s="31">
        <v>0</v>
      </c>
      <c r="V359" s="58">
        <v>0</v>
      </c>
      <c r="W359" s="58">
        <v>0</v>
      </c>
      <c r="X359" s="31">
        <f>SUM(Y359:AA359)</f>
        <v>0</v>
      </c>
      <c r="Y359" s="31">
        <v>0</v>
      </c>
      <c r="Z359" s="58">
        <v>0</v>
      </c>
      <c r="AA359" s="58">
        <v>0</v>
      </c>
      <c r="AB359" s="31">
        <f>SUM(AC359:AE359)</f>
        <v>0</v>
      </c>
      <c r="AC359" s="31">
        <v>0</v>
      </c>
      <c r="AD359" s="58">
        <v>0</v>
      </c>
      <c r="AE359" s="58">
        <v>0</v>
      </c>
      <c r="AF359" s="31">
        <f>SUM(AG359:AI359)</f>
        <v>0</v>
      </c>
      <c r="AG359" s="31">
        <f t="shared" ref="AG359:AI362" si="973">+U359+Y359+AC359</f>
        <v>0</v>
      </c>
      <c r="AH359" s="31">
        <f t="shared" si="973"/>
        <v>0</v>
      </c>
      <c r="AI359" s="31">
        <f t="shared" si="973"/>
        <v>0</v>
      </c>
      <c r="AJ359" s="31">
        <f>SUM(AK359:AM359)</f>
        <v>0</v>
      </c>
      <c r="AK359" s="31">
        <v>0</v>
      </c>
      <c r="AL359" s="58">
        <v>0</v>
      </c>
      <c r="AM359" s="58">
        <v>0</v>
      </c>
      <c r="AN359" s="31">
        <f>SUM(AO359:AQ359)</f>
        <v>0</v>
      </c>
      <c r="AO359" s="31">
        <v>0</v>
      </c>
      <c r="AP359" s="58">
        <v>0</v>
      </c>
      <c r="AQ359" s="58">
        <v>0</v>
      </c>
      <c r="AR359" s="31">
        <f>SUM(AS359:AU359)</f>
        <v>0</v>
      </c>
      <c r="AS359" s="31">
        <v>0</v>
      </c>
      <c r="AT359" s="58">
        <v>0</v>
      </c>
      <c r="AU359" s="58">
        <v>0</v>
      </c>
      <c r="AV359" s="31">
        <f>SUM(AW359:AY359)</f>
        <v>0</v>
      </c>
      <c r="AW359" s="31">
        <f t="shared" ref="AW359:AY362" si="974">+AK359+AO359+AS359</f>
        <v>0</v>
      </c>
      <c r="AX359" s="31">
        <f t="shared" si="974"/>
        <v>0</v>
      </c>
      <c r="AY359" s="31">
        <f t="shared" si="974"/>
        <v>0</v>
      </c>
      <c r="AZ359" s="31">
        <f>SUM(BA359:BC359)</f>
        <v>0</v>
      </c>
      <c r="BA359" s="31">
        <v>0</v>
      </c>
      <c r="BB359" s="58">
        <v>0</v>
      </c>
      <c r="BC359" s="58">
        <v>0</v>
      </c>
      <c r="BD359" s="31">
        <f>SUM(BE359:BG359)</f>
        <v>0</v>
      </c>
      <c r="BE359" s="31">
        <v>0</v>
      </c>
      <c r="BF359" s="58">
        <v>0</v>
      </c>
      <c r="BG359" s="58">
        <v>0</v>
      </c>
      <c r="BH359" s="31">
        <f>SUM(BI359:BK359)</f>
        <v>0</v>
      </c>
      <c r="BI359" s="31">
        <v>0</v>
      </c>
      <c r="BJ359" s="58">
        <v>0</v>
      </c>
      <c r="BK359" s="58">
        <v>0</v>
      </c>
      <c r="BL359" s="31">
        <f>SUM(BM359:BO359)</f>
        <v>0</v>
      </c>
      <c r="BM359" s="31">
        <f t="shared" ref="BM359:BO362" si="975">+BA359+BE359+BI359</f>
        <v>0</v>
      </c>
      <c r="BN359" s="31">
        <f t="shared" si="975"/>
        <v>0</v>
      </c>
      <c r="BO359" s="31">
        <f t="shared" si="975"/>
        <v>0</v>
      </c>
      <c r="BP359" s="31">
        <f>SUM(BQ359:BS359)</f>
        <v>0</v>
      </c>
      <c r="BQ359" s="31">
        <f t="shared" ref="BQ359:BS362" si="976">+Q359+AG359+AW359+BM359</f>
        <v>0</v>
      </c>
      <c r="BR359" s="31">
        <f t="shared" si="976"/>
        <v>0</v>
      </c>
      <c r="BS359" s="31">
        <f t="shared" si="976"/>
        <v>0</v>
      </c>
    </row>
    <row r="360" spans="1:71" s="3" customFormat="1" ht="15" customHeight="1" x14ac:dyDescent="0.3">
      <c r="A360" s="35"/>
      <c r="B360" s="33"/>
      <c r="C360" s="37" t="s">
        <v>302</v>
      </c>
      <c r="D360" s="31">
        <f>SUM(E360:G360)</f>
        <v>39583</v>
      </c>
      <c r="E360" s="31">
        <v>18386</v>
      </c>
      <c r="F360" s="58">
        <v>21197</v>
      </c>
      <c r="G360" s="58">
        <v>0</v>
      </c>
      <c r="H360" s="31">
        <f>SUM(I360:K360)</f>
        <v>28879</v>
      </c>
      <c r="I360" s="31">
        <v>14307</v>
      </c>
      <c r="J360" s="58">
        <v>14572</v>
      </c>
      <c r="K360" s="58">
        <v>0</v>
      </c>
      <c r="L360" s="31">
        <f>SUM(M360:O360)</f>
        <v>32426</v>
      </c>
      <c r="M360" s="31">
        <v>17540</v>
      </c>
      <c r="N360" s="58">
        <v>14886</v>
      </c>
      <c r="O360" s="58">
        <v>0</v>
      </c>
      <c r="P360" s="31">
        <f>SUM(Q360:S360)</f>
        <v>100888</v>
      </c>
      <c r="Q360" s="31">
        <f t="shared" si="972"/>
        <v>50233</v>
      </c>
      <c r="R360" s="31">
        <f t="shared" si="972"/>
        <v>50655</v>
      </c>
      <c r="S360" s="31">
        <f t="shared" si="972"/>
        <v>0</v>
      </c>
      <c r="T360" s="31">
        <f>SUM(U360:W360)</f>
        <v>42315</v>
      </c>
      <c r="U360" s="31">
        <v>20568</v>
      </c>
      <c r="V360" s="58">
        <v>21747</v>
      </c>
      <c r="W360" s="58">
        <v>0</v>
      </c>
      <c r="X360" s="31">
        <f>SUM(Y360:AA360)</f>
        <v>54864</v>
      </c>
      <c r="Y360" s="31">
        <v>24892</v>
      </c>
      <c r="Z360" s="58">
        <v>29972</v>
      </c>
      <c r="AA360" s="58">
        <v>0</v>
      </c>
      <c r="AB360" s="31">
        <f>SUM(AC360:AE360)</f>
        <v>43365</v>
      </c>
      <c r="AC360" s="31">
        <v>20869</v>
      </c>
      <c r="AD360" s="58">
        <v>22496</v>
      </c>
      <c r="AE360" s="58">
        <v>0</v>
      </c>
      <c r="AF360" s="31">
        <f>SUM(AG360:AI360)</f>
        <v>140544</v>
      </c>
      <c r="AG360" s="31">
        <f t="shared" si="973"/>
        <v>66329</v>
      </c>
      <c r="AH360" s="31">
        <f t="shared" si="973"/>
        <v>74215</v>
      </c>
      <c r="AI360" s="31">
        <f t="shared" si="973"/>
        <v>0</v>
      </c>
      <c r="AJ360" s="31">
        <f>SUM(AK360:AM360)</f>
        <v>35441</v>
      </c>
      <c r="AK360" s="31">
        <v>17371</v>
      </c>
      <c r="AL360" s="58">
        <v>18070</v>
      </c>
      <c r="AM360" s="58">
        <v>0</v>
      </c>
      <c r="AN360" s="31">
        <f>SUM(AO360:AQ360)</f>
        <v>32878</v>
      </c>
      <c r="AO360" s="31">
        <v>16195</v>
      </c>
      <c r="AP360" s="58">
        <v>16683</v>
      </c>
      <c r="AQ360" s="58">
        <v>0</v>
      </c>
      <c r="AR360" s="31">
        <f>SUM(AS360:AU360)</f>
        <v>31230</v>
      </c>
      <c r="AS360" s="31">
        <v>15855</v>
      </c>
      <c r="AT360" s="58">
        <v>15375</v>
      </c>
      <c r="AU360" s="58">
        <v>0</v>
      </c>
      <c r="AV360" s="31">
        <f>SUM(AW360:AY360)</f>
        <v>99549</v>
      </c>
      <c r="AW360" s="31">
        <f t="shared" si="974"/>
        <v>49421</v>
      </c>
      <c r="AX360" s="31">
        <f t="shared" si="974"/>
        <v>50128</v>
      </c>
      <c r="AY360" s="31">
        <f t="shared" si="974"/>
        <v>0</v>
      </c>
      <c r="AZ360" s="31">
        <f>SUM(BA360:BC360)</f>
        <v>38050</v>
      </c>
      <c r="BA360" s="31">
        <v>18525</v>
      </c>
      <c r="BB360" s="58">
        <v>19525</v>
      </c>
      <c r="BC360" s="58">
        <v>0</v>
      </c>
      <c r="BD360" s="31">
        <f>SUM(BE360:BG360)</f>
        <v>34168</v>
      </c>
      <c r="BE360" s="31">
        <v>15857</v>
      </c>
      <c r="BF360" s="58">
        <v>18311</v>
      </c>
      <c r="BG360" s="58">
        <v>0</v>
      </c>
      <c r="BH360" s="31">
        <f>SUM(BI360:BK360)</f>
        <v>39259</v>
      </c>
      <c r="BI360" s="31">
        <v>21117</v>
      </c>
      <c r="BJ360" s="58">
        <v>18142</v>
      </c>
      <c r="BK360" s="58">
        <v>0</v>
      </c>
      <c r="BL360" s="31">
        <f>SUM(BM360:BO360)</f>
        <v>111477</v>
      </c>
      <c r="BM360" s="31">
        <f t="shared" si="975"/>
        <v>55499</v>
      </c>
      <c r="BN360" s="31">
        <f t="shared" si="975"/>
        <v>55978</v>
      </c>
      <c r="BO360" s="31">
        <f t="shared" si="975"/>
        <v>0</v>
      </c>
      <c r="BP360" s="31">
        <f>SUM(BQ360:BS360)</f>
        <v>452458</v>
      </c>
      <c r="BQ360" s="31">
        <f t="shared" si="976"/>
        <v>221482</v>
      </c>
      <c r="BR360" s="31">
        <f t="shared" si="976"/>
        <v>230976</v>
      </c>
      <c r="BS360" s="31">
        <f t="shared" si="976"/>
        <v>0</v>
      </c>
    </row>
    <row r="361" spans="1:71" s="3" customFormat="1" ht="15" customHeight="1" x14ac:dyDescent="0.3">
      <c r="A361" s="35"/>
      <c r="B361" s="33"/>
      <c r="C361" s="37" t="s">
        <v>303</v>
      </c>
      <c r="D361" s="31">
        <f>SUM(E361:G361)</f>
        <v>0</v>
      </c>
      <c r="E361" s="31">
        <v>0</v>
      </c>
      <c r="F361" s="58">
        <v>0</v>
      </c>
      <c r="G361" s="58">
        <v>0</v>
      </c>
      <c r="H361" s="31">
        <f>SUM(I361:K361)</f>
        <v>0</v>
      </c>
      <c r="I361" s="31">
        <v>0</v>
      </c>
      <c r="J361" s="58">
        <v>0</v>
      </c>
      <c r="K361" s="58">
        <v>0</v>
      </c>
      <c r="L361" s="31">
        <f>SUM(M361:O361)</f>
        <v>0</v>
      </c>
      <c r="M361" s="31">
        <v>0</v>
      </c>
      <c r="N361" s="58">
        <v>0</v>
      </c>
      <c r="O361" s="58">
        <v>0</v>
      </c>
      <c r="P361" s="31">
        <f>SUM(Q361:S361)</f>
        <v>0</v>
      </c>
      <c r="Q361" s="31">
        <f t="shared" si="972"/>
        <v>0</v>
      </c>
      <c r="R361" s="31">
        <f t="shared" si="972"/>
        <v>0</v>
      </c>
      <c r="S361" s="31">
        <f t="shared" si="972"/>
        <v>0</v>
      </c>
      <c r="T361" s="31">
        <f>SUM(U361:W361)</f>
        <v>0</v>
      </c>
      <c r="U361" s="31">
        <v>0</v>
      </c>
      <c r="V361" s="58">
        <v>0</v>
      </c>
      <c r="W361" s="58">
        <v>0</v>
      </c>
      <c r="X361" s="31">
        <f>SUM(Y361:AA361)</f>
        <v>0</v>
      </c>
      <c r="Y361" s="31">
        <v>0</v>
      </c>
      <c r="Z361" s="58">
        <v>0</v>
      </c>
      <c r="AA361" s="58">
        <v>0</v>
      </c>
      <c r="AB361" s="31">
        <f>SUM(AC361:AE361)</f>
        <v>0</v>
      </c>
      <c r="AC361" s="31">
        <v>0</v>
      </c>
      <c r="AD361" s="58">
        <v>0</v>
      </c>
      <c r="AE361" s="58">
        <v>0</v>
      </c>
      <c r="AF361" s="31">
        <f>SUM(AG361:AI361)</f>
        <v>0</v>
      </c>
      <c r="AG361" s="31">
        <f t="shared" si="973"/>
        <v>0</v>
      </c>
      <c r="AH361" s="31">
        <f t="shared" si="973"/>
        <v>0</v>
      </c>
      <c r="AI361" s="31">
        <f t="shared" si="973"/>
        <v>0</v>
      </c>
      <c r="AJ361" s="31">
        <f>SUM(AK361:AM361)</f>
        <v>0</v>
      </c>
      <c r="AK361" s="31">
        <v>0</v>
      </c>
      <c r="AL361" s="58">
        <v>0</v>
      </c>
      <c r="AM361" s="58">
        <v>0</v>
      </c>
      <c r="AN361" s="31">
        <f>SUM(AO361:AQ361)</f>
        <v>0</v>
      </c>
      <c r="AO361" s="31">
        <v>0</v>
      </c>
      <c r="AP361" s="58">
        <v>0</v>
      </c>
      <c r="AQ361" s="58">
        <v>0</v>
      </c>
      <c r="AR361" s="31">
        <f>SUM(AS361:AU361)</f>
        <v>0</v>
      </c>
      <c r="AS361" s="31">
        <v>0</v>
      </c>
      <c r="AT361" s="58">
        <v>0</v>
      </c>
      <c r="AU361" s="58">
        <v>0</v>
      </c>
      <c r="AV361" s="31">
        <f>SUM(AW361:AY361)</f>
        <v>0</v>
      </c>
      <c r="AW361" s="31">
        <f t="shared" si="974"/>
        <v>0</v>
      </c>
      <c r="AX361" s="31">
        <f t="shared" si="974"/>
        <v>0</v>
      </c>
      <c r="AY361" s="31">
        <f t="shared" si="974"/>
        <v>0</v>
      </c>
      <c r="AZ361" s="31">
        <f>SUM(BA361:BC361)</f>
        <v>0</v>
      </c>
      <c r="BA361" s="31">
        <v>0</v>
      </c>
      <c r="BB361" s="58">
        <v>0</v>
      </c>
      <c r="BC361" s="58">
        <v>0</v>
      </c>
      <c r="BD361" s="31">
        <f>SUM(BE361:BG361)</f>
        <v>0</v>
      </c>
      <c r="BE361" s="31">
        <v>0</v>
      </c>
      <c r="BF361" s="58">
        <v>0</v>
      </c>
      <c r="BG361" s="58">
        <v>0</v>
      </c>
      <c r="BH361" s="31">
        <f>SUM(BI361:BK361)</f>
        <v>0</v>
      </c>
      <c r="BI361" s="31">
        <v>0</v>
      </c>
      <c r="BJ361" s="58">
        <v>0</v>
      </c>
      <c r="BK361" s="58">
        <v>0</v>
      </c>
      <c r="BL361" s="31">
        <f>SUM(BM361:BO361)</f>
        <v>0</v>
      </c>
      <c r="BM361" s="31">
        <f t="shared" si="975"/>
        <v>0</v>
      </c>
      <c r="BN361" s="31">
        <f t="shared" si="975"/>
        <v>0</v>
      </c>
      <c r="BO361" s="31">
        <f t="shared" si="975"/>
        <v>0</v>
      </c>
      <c r="BP361" s="31">
        <f>SUM(BQ361:BS361)</f>
        <v>0</v>
      </c>
      <c r="BQ361" s="31">
        <f t="shared" si="976"/>
        <v>0</v>
      </c>
      <c r="BR361" s="31">
        <f t="shared" si="976"/>
        <v>0</v>
      </c>
      <c r="BS361" s="31">
        <f t="shared" si="976"/>
        <v>0</v>
      </c>
    </row>
    <row r="362" spans="1:71" s="3" customFormat="1" ht="15.6" x14ac:dyDescent="0.3">
      <c r="A362" s="35"/>
      <c r="B362" s="33"/>
      <c r="C362" s="37" t="s">
        <v>304</v>
      </c>
      <c r="D362" s="31">
        <f>SUM(E362:G362)</f>
        <v>241108</v>
      </c>
      <c r="E362" s="31">
        <v>117213</v>
      </c>
      <c r="F362" s="58">
        <v>123895</v>
      </c>
      <c r="G362" s="58">
        <v>0</v>
      </c>
      <c r="H362" s="31">
        <f>SUM(I362:K362)</f>
        <v>185201</v>
      </c>
      <c r="I362" s="31">
        <v>91458</v>
      </c>
      <c r="J362" s="58">
        <v>93743</v>
      </c>
      <c r="K362" s="58">
        <v>0</v>
      </c>
      <c r="L362" s="31">
        <f>SUM(M362:O362)</f>
        <v>209741</v>
      </c>
      <c r="M362" s="31">
        <v>107711</v>
      </c>
      <c r="N362" s="58">
        <v>102030</v>
      </c>
      <c r="O362" s="58">
        <v>0</v>
      </c>
      <c r="P362" s="31">
        <f>SUM(Q362:S362)</f>
        <v>636050</v>
      </c>
      <c r="Q362" s="31">
        <f t="shared" si="972"/>
        <v>316382</v>
      </c>
      <c r="R362" s="31">
        <f t="shared" si="972"/>
        <v>319668</v>
      </c>
      <c r="S362" s="31">
        <f t="shared" si="972"/>
        <v>0</v>
      </c>
      <c r="T362" s="31">
        <f>SUM(U362:W362)</f>
        <v>278516</v>
      </c>
      <c r="U362" s="31">
        <v>135385</v>
      </c>
      <c r="V362" s="58">
        <v>143131</v>
      </c>
      <c r="W362" s="58">
        <v>0</v>
      </c>
      <c r="X362" s="31">
        <f>SUM(Y362:AA362)</f>
        <v>331229</v>
      </c>
      <c r="Y362" s="31">
        <v>154924</v>
      </c>
      <c r="Z362" s="58">
        <v>176305</v>
      </c>
      <c r="AA362" s="58">
        <v>0</v>
      </c>
      <c r="AB362" s="31">
        <f>SUM(AC362:AE362)</f>
        <v>219481</v>
      </c>
      <c r="AC362" s="31">
        <v>100837</v>
      </c>
      <c r="AD362" s="58">
        <v>118644</v>
      </c>
      <c r="AE362" s="58">
        <v>0</v>
      </c>
      <c r="AF362" s="31">
        <f>SUM(AG362:AI362)</f>
        <v>829226</v>
      </c>
      <c r="AG362" s="31">
        <f t="shared" si="973"/>
        <v>391146</v>
      </c>
      <c r="AH362" s="31">
        <f t="shared" si="973"/>
        <v>438080</v>
      </c>
      <c r="AI362" s="31">
        <f t="shared" si="973"/>
        <v>0</v>
      </c>
      <c r="AJ362" s="31">
        <f>SUM(AK362:AM362)</f>
        <v>216769</v>
      </c>
      <c r="AK362" s="31">
        <v>100604</v>
      </c>
      <c r="AL362" s="58">
        <v>116165</v>
      </c>
      <c r="AM362" s="58">
        <v>0</v>
      </c>
      <c r="AN362" s="31">
        <f>SUM(AO362:AQ362)</f>
        <v>235246</v>
      </c>
      <c r="AO362" s="31">
        <v>102448</v>
      </c>
      <c r="AP362" s="58">
        <v>132798</v>
      </c>
      <c r="AQ362" s="58">
        <v>0</v>
      </c>
      <c r="AR362" s="31">
        <f>SUM(AS362:AU362)</f>
        <v>218661</v>
      </c>
      <c r="AS362" s="31">
        <v>99526</v>
      </c>
      <c r="AT362" s="58">
        <v>119135</v>
      </c>
      <c r="AU362" s="58">
        <v>0</v>
      </c>
      <c r="AV362" s="31">
        <f>SUM(AW362:AY362)</f>
        <v>670676</v>
      </c>
      <c r="AW362" s="31">
        <f t="shared" si="974"/>
        <v>302578</v>
      </c>
      <c r="AX362" s="31">
        <f t="shared" si="974"/>
        <v>368098</v>
      </c>
      <c r="AY362" s="31">
        <f t="shared" si="974"/>
        <v>0</v>
      </c>
      <c r="AZ362" s="31">
        <f>SUM(BA362:BC362)</f>
        <v>239718</v>
      </c>
      <c r="BA362" s="31">
        <v>109645</v>
      </c>
      <c r="BB362" s="58">
        <v>130073</v>
      </c>
      <c r="BC362" s="58">
        <v>0</v>
      </c>
      <c r="BD362" s="31">
        <f>SUM(BE362:BG362)</f>
        <v>238185</v>
      </c>
      <c r="BE362" s="31">
        <v>105136</v>
      </c>
      <c r="BF362" s="58">
        <v>133049</v>
      </c>
      <c r="BG362" s="58">
        <v>0</v>
      </c>
      <c r="BH362" s="31">
        <f>SUM(BI362:BK362)</f>
        <v>438492</v>
      </c>
      <c r="BI362" s="31">
        <v>146045</v>
      </c>
      <c r="BJ362" s="58">
        <v>292447</v>
      </c>
      <c r="BK362" s="58">
        <v>0</v>
      </c>
      <c r="BL362" s="31">
        <f>SUM(BM362:BO362)</f>
        <v>916395</v>
      </c>
      <c r="BM362" s="31">
        <f t="shared" si="975"/>
        <v>360826</v>
      </c>
      <c r="BN362" s="31">
        <f t="shared" si="975"/>
        <v>555569</v>
      </c>
      <c r="BO362" s="31">
        <f t="shared" si="975"/>
        <v>0</v>
      </c>
      <c r="BP362" s="31">
        <f>SUM(BQ362:BS362)</f>
        <v>3052347</v>
      </c>
      <c r="BQ362" s="31">
        <f t="shared" si="976"/>
        <v>1370932</v>
      </c>
      <c r="BR362" s="31">
        <f t="shared" si="976"/>
        <v>1681415</v>
      </c>
      <c r="BS362" s="31">
        <f t="shared" si="976"/>
        <v>0</v>
      </c>
    </row>
    <row r="363" spans="1:71" s="3" customFormat="1" ht="15" customHeight="1" x14ac:dyDescent="0.3">
      <c r="A363" s="35"/>
      <c r="B363" s="33"/>
      <c r="C363" s="34" t="s">
        <v>305</v>
      </c>
      <c r="D363" s="31">
        <f t="shared" si="955"/>
        <v>0</v>
      </c>
      <c r="E363" s="31">
        <f>E364+E365</f>
        <v>0</v>
      </c>
      <c r="F363" s="31">
        <f>F364+F365</f>
        <v>0</v>
      </c>
      <c r="G363" s="31">
        <f>G364+G365</f>
        <v>0</v>
      </c>
      <c r="H363" s="31">
        <f t="shared" ref="H363" si="977">SUM(I363:K363)</f>
        <v>0</v>
      </c>
      <c r="I363" s="31">
        <f>I364+I365</f>
        <v>0</v>
      </c>
      <c r="J363" s="31">
        <f>J364+J365</f>
        <v>0</v>
      </c>
      <c r="K363" s="31">
        <f>K364+K365</f>
        <v>0</v>
      </c>
      <c r="L363" s="31">
        <f t="shared" ref="L363" si="978">SUM(M363:O363)</f>
        <v>0</v>
      </c>
      <c r="M363" s="31">
        <f>M364+M365</f>
        <v>0</v>
      </c>
      <c r="N363" s="31">
        <f>N364+N365</f>
        <v>0</v>
      </c>
      <c r="O363" s="31">
        <f>O364+O365</f>
        <v>0</v>
      </c>
      <c r="P363" s="31">
        <f t="shared" si="958"/>
        <v>0</v>
      </c>
      <c r="Q363" s="31">
        <f>Q364+Q365</f>
        <v>0</v>
      </c>
      <c r="R363" s="31">
        <f>R364+R365</f>
        <v>0</v>
      </c>
      <c r="S363" s="31">
        <f>S364+S365</f>
        <v>0</v>
      </c>
      <c r="T363" s="31">
        <f t="shared" si="959"/>
        <v>0</v>
      </c>
      <c r="U363" s="31">
        <f>U364+U365</f>
        <v>0</v>
      </c>
      <c r="V363" s="31">
        <f>V364+V365</f>
        <v>0</v>
      </c>
      <c r="W363" s="31">
        <f>W364+W365</f>
        <v>0</v>
      </c>
      <c r="X363" s="31">
        <f t="shared" ref="X363" si="979">SUM(Y363:AA363)</f>
        <v>0</v>
      </c>
      <c r="Y363" s="31">
        <f>Y364+Y365</f>
        <v>0</v>
      </c>
      <c r="Z363" s="31">
        <f>Z364+Z365</f>
        <v>0</v>
      </c>
      <c r="AA363" s="31">
        <f>AA364+AA365</f>
        <v>0</v>
      </c>
      <c r="AB363" s="31">
        <f t="shared" ref="AB363" si="980">SUM(AC363:AE363)</f>
        <v>0</v>
      </c>
      <c r="AC363" s="31">
        <f>AC364+AC365</f>
        <v>0</v>
      </c>
      <c r="AD363" s="31">
        <f>AD364+AD365</f>
        <v>0</v>
      </c>
      <c r="AE363" s="31">
        <f>AE364+AE365</f>
        <v>0</v>
      </c>
      <c r="AF363" s="31">
        <f t="shared" si="962"/>
        <v>0</v>
      </c>
      <c r="AG363" s="31">
        <f>AG364+AG365</f>
        <v>0</v>
      </c>
      <c r="AH363" s="31">
        <f>AH364+AH365</f>
        <v>0</v>
      </c>
      <c r="AI363" s="31">
        <f>AI364+AI365</f>
        <v>0</v>
      </c>
      <c r="AJ363" s="31">
        <f t="shared" si="963"/>
        <v>0</v>
      </c>
      <c r="AK363" s="31">
        <f>AK364+AK365</f>
        <v>0</v>
      </c>
      <c r="AL363" s="31">
        <f>AL364+AL365</f>
        <v>0</v>
      </c>
      <c r="AM363" s="31">
        <f>AM364+AM365</f>
        <v>0</v>
      </c>
      <c r="AN363" s="31">
        <f t="shared" ref="AN363" si="981">SUM(AO363:AQ363)</f>
        <v>0</v>
      </c>
      <c r="AO363" s="31">
        <f>AO364+AO365</f>
        <v>0</v>
      </c>
      <c r="AP363" s="31">
        <f>AP364+AP365</f>
        <v>0</v>
      </c>
      <c r="AQ363" s="31">
        <f>AQ364+AQ365</f>
        <v>0</v>
      </c>
      <c r="AR363" s="31">
        <f t="shared" ref="AR363" si="982">SUM(AS363:AU363)</f>
        <v>0</v>
      </c>
      <c r="AS363" s="31">
        <f>AS364+AS365</f>
        <v>0</v>
      </c>
      <c r="AT363" s="31">
        <f>AT364+AT365</f>
        <v>0</v>
      </c>
      <c r="AU363" s="31">
        <f>AU364+AU365</f>
        <v>0</v>
      </c>
      <c r="AV363" s="31">
        <f t="shared" si="966"/>
        <v>0</v>
      </c>
      <c r="AW363" s="31">
        <f>AW364+AW365</f>
        <v>0</v>
      </c>
      <c r="AX363" s="31">
        <f>AX364+AX365</f>
        <v>0</v>
      </c>
      <c r="AY363" s="31">
        <f>AY364+AY365</f>
        <v>0</v>
      </c>
      <c r="AZ363" s="31">
        <f t="shared" si="967"/>
        <v>0</v>
      </c>
      <c r="BA363" s="31">
        <f>BA364+BA365</f>
        <v>0</v>
      </c>
      <c r="BB363" s="31">
        <f>BB364+BB365</f>
        <v>0</v>
      </c>
      <c r="BC363" s="31">
        <f>BC364+BC365</f>
        <v>0</v>
      </c>
      <c r="BD363" s="31">
        <f t="shared" ref="BD363" si="983">SUM(BE363:BG363)</f>
        <v>0</v>
      </c>
      <c r="BE363" s="31">
        <f>BE364+BE365</f>
        <v>0</v>
      </c>
      <c r="BF363" s="31">
        <f>BF364+BF365</f>
        <v>0</v>
      </c>
      <c r="BG363" s="31">
        <f>BG364+BG365</f>
        <v>0</v>
      </c>
      <c r="BH363" s="31">
        <f t="shared" ref="BH363" si="984">SUM(BI363:BK363)</f>
        <v>0</v>
      </c>
      <c r="BI363" s="31">
        <f>BI364+BI365</f>
        <v>0</v>
      </c>
      <c r="BJ363" s="31">
        <f>BJ364+BJ365</f>
        <v>0</v>
      </c>
      <c r="BK363" s="31">
        <f>BK364+BK365</f>
        <v>0</v>
      </c>
      <c r="BL363" s="31">
        <f t="shared" si="970"/>
        <v>0</v>
      </c>
      <c r="BM363" s="31">
        <f>BM364+BM365</f>
        <v>0</v>
      </c>
      <c r="BN363" s="31">
        <f>BN364+BN365</f>
        <v>0</v>
      </c>
      <c r="BO363" s="31">
        <f>BO364+BO365</f>
        <v>0</v>
      </c>
      <c r="BP363" s="31">
        <f t="shared" si="971"/>
        <v>0</v>
      </c>
      <c r="BQ363" s="31">
        <f>BQ364+BQ365</f>
        <v>0</v>
      </c>
      <c r="BR363" s="31">
        <f>BR364+BR365</f>
        <v>0</v>
      </c>
      <c r="BS363" s="31">
        <f>BS364+BS365</f>
        <v>0</v>
      </c>
    </row>
    <row r="364" spans="1:71" s="3" customFormat="1" ht="15" customHeight="1" x14ac:dyDescent="0.3">
      <c r="A364" s="35"/>
      <c r="B364" s="33"/>
      <c r="C364" s="37" t="s">
        <v>306</v>
      </c>
      <c r="D364" s="31">
        <f>SUM(E364:G364)</f>
        <v>0</v>
      </c>
      <c r="E364" s="31">
        <v>0</v>
      </c>
      <c r="F364" s="58">
        <v>0</v>
      </c>
      <c r="G364" s="58">
        <v>0</v>
      </c>
      <c r="H364" s="31">
        <f>SUM(I364:K364)</f>
        <v>0</v>
      </c>
      <c r="I364" s="31">
        <v>0</v>
      </c>
      <c r="J364" s="58">
        <v>0</v>
      </c>
      <c r="K364" s="58">
        <v>0</v>
      </c>
      <c r="L364" s="31">
        <f>SUM(M364:O364)</f>
        <v>0</v>
      </c>
      <c r="M364" s="31">
        <v>0</v>
      </c>
      <c r="N364" s="58">
        <v>0</v>
      </c>
      <c r="O364" s="58">
        <v>0</v>
      </c>
      <c r="P364" s="31">
        <f>SUM(Q364:S364)</f>
        <v>0</v>
      </c>
      <c r="Q364" s="31">
        <f t="shared" ref="Q364:S368" si="985">+E364+I364+M364</f>
        <v>0</v>
      </c>
      <c r="R364" s="31">
        <f t="shared" si="985"/>
        <v>0</v>
      </c>
      <c r="S364" s="31">
        <f t="shared" si="985"/>
        <v>0</v>
      </c>
      <c r="T364" s="31">
        <f>SUM(U364:W364)</f>
        <v>0</v>
      </c>
      <c r="U364" s="31">
        <v>0</v>
      </c>
      <c r="V364" s="58">
        <v>0</v>
      </c>
      <c r="W364" s="58">
        <v>0</v>
      </c>
      <c r="X364" s="31">
        <f>SUM(Y364:AA364)</f>
        <v>0</v>
      </c>
      <c r="Y364" s="31">
        <v>0</v>
      </c>
      <c r="Z364" s="58">
        <v>0</v>
      </c>
      <c r="AA364" s="58">
        <v>0</v>
      </c>
      <c r="AB364" s="31">
        <f>SUM(AC364:AE364)</f>
        <v>0</v>
      </c>
      <c r="AC364" s="31">
        <v>0</v>
      </c>
      <c r="AD364" s="58">
        <v>0</v>
      </c>
      <c r="AE364" s="58">
        <v>0</v>
      </c>
      <c r="AF364" s="31">
        <f>SUM(AG364:AI364)</f>
        <v>0</v>
      </c>
      <c r="AG364" s="31">
        <f t="shared" ref="AG364:AI368" si="986">+U364+Y364+AC364</f>
        <v>0</v>
      </c>
      <c r="AH364" s="31">
        <f t="shared" si="986"/>
        <v>0</v>
      </c>
      <c r="AI364" s="31">
        <f t="shared" si="986"/>
        <v>0</v>
      </c>
      <c r="AJ364" s="31">
        <f>SUM(AK364:AM364)</f>
        <v>0</v>
      </c>
      <c r="AK364" s="31">
        <v>0</v>
      </c>
      <c r="AL364" s="58">
        <v>0</v>
      </c>
      <c r="AM364" s="58">
        <v>0</v>
      </c>
      <c r="AN364" s="31">
        <f>SUM(AO364:AQ364)</f>
        <v>0</v>
      </c>
      <c r="AO364" s="31">
        <v>0</v>
      </c>
      <c r="AP364" s="58">
        <v>0</v>
      </c>
      <c r="AQ364" s="58">
        <v>0</v>
      </c>
      <c r="AR364" s="31">
        <f>SUM(AS364:AU364)</f>
        <v>0</v>
      </c>
      <c r="AS364" s="31">
        <v>0</v>
      </c>
      <c r="AT364" s="58">
        <v>0</v>
      </c>
      <c r="AU364" s="58">
        <v>0</v>
      </c>
      <c r="AV364" s="31">
        <f>SUM(AW364:AY364)</f>
        <v>0</v>
      </c>
      <c r="AW364" s="31">
        <f t="shared" ref="AW364:AY368" si="987">+AK364+AO364+AS364</f>
        <v>0</v>
      </c>
      <c r="AX364" s="31">
        <f t="shared" si="987"/>
        <v>0</v>
      </c>
      <c r="AY364" s="31">
        <f t="shared" si="987"/>
        <v>0</v>
      </c>
      <c r="AZ364" s="31">
        <f>SUM(BA364:BC364)</f>
        <v>0</v>
      </c>
      <c r="BA364" s="31">
        <v>0</v>
      </c>
      <c r="BB364" s="58">
        <v>0</v>
      </c>
      <c r="BC364" s="58">
        <v>0</v>
      </c>
      <c r="BD364" s="31">
        <f>SUM(BE364:BG364)</f>
        <v>0</v>
      </c>
      <c r="BE364" s="31">
        <v>0</v>
      </c>
      <c r="BF364" s="58">
        <v>0</v>
      </c>
      <c r="BG364" s="58">
        <v>0</v>
      </c>
      <c r="BH364" s="31">
        <f>SUM(BI364:BK364)</f>
        <v>0</v>
      </c>
      <c r="BI364" s="31">
        <v>0</v>
      </c>
      <c r="BJ364" s="58">
        <v>0</v>
      </c>
      <c r="BK364" s="58">
        <v>0</v>
      </c>
      <c r="BL364" s="31">
        <f>SUM(BM364:BO364)</f>
        <v>0</v>
      </c>
      <c r="BM364" s="31">
        <f t="shared" ref="BM364:BO368" si="988">+BA364+BE364+BI364</f>
        <v>0</v>
      </c>
      <c r="BN364" s="31">
        <f t="shared" si="988"/>
        <v>0</v>
      </c>
      <c r="BO364" s="31">
        <f t="shared" si="988"/>
        <v>0</v>
      </c>
      <c r="BP364" s="31">
        <f>SUM(BQ364:BS364)</f>
        <v>0</v>
      </c>
      <c r="BQ364" s="31">
        <f t="shared" ref="BQ364:BS368" si="989">+Q364+AG364+AW364+BM364</f>
        <v>0</v>
      </c>
      <c r="BR364" s="31">
        <f t="shared" si="989"/>
        <v>0</v>
      </c>
      <c r="BS364" s="31">
        <f t="shared" si="989"/>
        <v>0</v>
      </c>
    </row>
    <row r="365" spans="1:71" s="3" customFormat="1" ht="15" customHeight="1" x14ac:dyDescent="0.3">
      <c r="A365" s="35"/>
      <c r="B365" s="33"/>
      <c r="C365" s="37" t="s">
        <v>307</v>
      </c>
      <c r="D365" s="31">
        <f>SUM(E365:G365)</f>
        <v>0</v>
      </c>
      <c r="E365" s="31">
        <v>0</v>
      </c>
      <c r="F365" s="58">
        <v>0</v>
      </c>
      <c r="G365" s="58">
        <v>0</v>
      </c>
      <c r="H365" s="31">
        <f>SUM(I365:K365)</f>
        <v>0</v>
      </c>
      <c r="I365" s="31">
        <v>0</v>
      </c>
      <c r="J365" s="58">
        <v>0</v>
      </c>
      <c r="K365" s="58">
        <v>0</v>
      </c>
      <c r="L365" s="31">
        <f>SUM(M365:O365)</f>
        <v>0</v>
      </c>
      <c r="M365" s="31">
        <v>0</v>
      </c>
      <c r="N365" s="58">
        <v>0</v>
      </c>
      <c r="O365" s="58">
        <v>0</v>
      </c>
      <c r="P365" s="31">
        <f>SUM(Q365:S365)</f>
        <v>0</v>
      </c>
      <c r="Q365" s="31">
        <f t="shared" si="985"/>
        <v>0</v>
      </c>
      <c r="R365" s="31">
        <f t="shared" si="985"/>
        <v>0</v>
      </c>
      <c r="S365" s="31">
        <f t="shared" si="985"/>
        <v>0</v>
      </c>
      <c r="T365" s="31">
        <f>SUM(U365:W365)</f>
        <v>0</v>
      </c>
      <c r="U365" s="31">
        <v>0</v>
      </c>
      <c r="V365" s="58">
        <v>0</v>
      </c>
      <c r="W365" s="58">
        <v>0</v>
      </c>
      <c r="X365" s="31">
        <f>SUM(Y365:AA365)</f>
        <v>0</v>
      </c>
      <c r="Y365" s="31">
        <v>0</v>
      </c>
      <c r="Z365" s="58">
        <v>0</v>
      </c>
      <c r="AA365" s="58">
        <v>0</v>
      </c>
      <c r="AB365" s="31">
        <f>SUM(AC365:AE365)</f>
        <v>0</v>
      </c>
      <c r="AC365" s="31">
        <v>0</v>
      </c>
      <c r="AD365" s="58">
        <v>0</v>
      </c>
      <c r="AE365" s="58">
        <v>0</v>
      </c>
      <c r="AF365" s="31">
        <f>SUM(AG365:AI365)</f>
        <v>0</v>
      </c>
      <c r="AG365" s="31">
        <f t="shared" si="986"/>
        <v>0</v>
      </c>
      <c r="AH365" s="31">
        <f t="shared" si="986"/>
        <v>0</v>
      </c>
      <c r="AI365" s="31">
        <f t="shared" si="986"/>
        <v>0</v>
      </c>
      <c r="AJ365" s="31">
        <f>SUM(AK365:AM365)</f>
        <v>0</v>
      </c>
      <c r="AK365" s="31">
        <v>0</v>
      </c>
      <c r="AL365" s="58">
        <v>0</v>
      </c>
      <c r="AM365" s="58">
        <v>0</v>
      </c>
      <c r="AN365" s="31">
        <f>SUM(AO365:AQ365)</f>
        <v>0</v>
      </c>
      <c r="AO365" s="31">
        <v>0</v>
      </c>
      <c r="AP365" s="58">
        <v>0</v>
      </c>
      <c r="AQ365" s="58">
        <v>0</v>
      </c>
      <c r="AR365" s="31">
        <f>SUM(AS365:AU365)</f>
        <v>0</v>
      </c>
      <c r="AS365" s="31">
        <v>0</v>
      </c>
      <c r="AT365" s="58">
        <v>0</v>
      </c>
      <c r="AU365" s="58">
        <v>0</v>
      </c>
      <c r="AV365" s="31">
        <f>SUM(AW365:AY365)</f>
        <v>0</v>
      </c>
      <c r="AW365" s="31">
        <f t="shared" si="987"/>
        <v>0</v>
      </c>
      <c r="AX365" s="31">
        <f t="shared" si="987"/>
        <v>0</v>
      </c>
      <c r="AY365" s="31">
        <f t="shared" si="987"/>
        <v>0</v>
      </c>
      <c r="AZ365" s="31">
        <f>SUM(BA365:BC365)</f>
        <v>0</v>
      </c>
      <c r="BA365" s="31">
        <v>0</v>
      </c>
      <c r="BB365" s="58">
        <v>0</v>
      </c>
      <c r="BC365" s="58">
        <v>0</v>
      </c>
      <c r="BD365" s="31">
        <f>SUM(BE365:BG365)</f>
        <v>0</v>
      </c>
      <c r="BE365" s="31">
        <v>0</v>
      </c>
      <c r="BF365" s="58">
        <v>0</v>
      </c>
      <c r="BG365" s="58">
        <v>0</v>
      </c>
      <c r="BH365" s="31">
        <f>SUM(BI365:BK365)</f>
        <v>0</v>
      </c>
      <c r="BI365" s="31">
        <v>0</v>
      </c>
      <c r="BJ365" s="58">
        <v>0</v>
      </c>
      <c r="BK365" s="58">
        <v>0</v>
      </c>
      <c r="BL365" s="31">
        <f>SUM(BM365:BO365)</f>
        <v>0</v>
      </c>
      <c r="BM365" s="31">
        <f t="shared" si="988"/>
        <v>0</v>
      </c>
      <c r="BN365" s="31">
        <f t="shared" si="988"/>
        <v>0</v>
      </c>
      <c r="BO365" s="31">
        <f t="shared" si="988"/>
        <v>0</v>
      </c>
      <c r="BP365" s="31">
        <f>SUM(BQ365:BS365)</f>
        <v>0</v>
      </c>
      <c r="BQ365" s="31">
        <f t="shared" si="989"/>
        <v>0</v>
      </c>
      <c r="BR365" s="31">
        <f t="shared" si="989"/>
        <v>0</v>
      </c>
      <c r="BS365" s="31">
        <f t="shared" si="989"/>
        <v>0</v>
      </c>
    </row>
    <row r="366" spans="1:71" s="3" customFormat="1" ht="15" customHeight="1" x14ac:dyDescent="0.3">
      <c r="A366" s="35"/>
      <c r="B366" s="33"/>
      <c r="C366" s="34" t="s">
        <v>308</v>
      </c>
      <c r="D366" s="31">
        <f>SUM(E366:G366)</f>
        <v>10583</v>
      </c>
      <c r="E366" s="31">
        <v>5484</v>
      </c>
      <c r="F366" s="58">
        <v>5099</v>
      </c>
      <c r="G366" s="58">
        <v>0</v>
      </c>
      <c r="H366" s="31">
        <f>SUM(I366:K366)</f>
        <v>6481</v>
      </c>
      <c r="I366" s="31">
        <v>3231</v>
      </c>
      <c r="J366" s="58">
        <v>3250</v>
      </c>
      <c r="K366" s="58">
        <v>0</v>
      </c>
      <c r="L366" s="31">
        <f>SUM(M366:O366)</f>
        <v>7965</v>
      </c>
      <c r="M366" s="31">
        <v>3969</v>
      </c>
      <c r="N366" s="58">
        <v>3996</v>
      </c>
      <c r="O366" s="58">
        <v>0</v>
      </c>
      <c r="P366" s="31">
        <f>SUM(Q366:S366)</f>
        <v>25029</v>
      </c>
      <c r="Q366" s="31">
        <f t="shared" si="985"/>
        <v>12684</v>
      </c>
      <c r="R366" s="31">
        <f t="shared" si="985"/>
        <v>12345</v>
      </c>
      <c r="S366" s="31">
        <f t="shared" si="985"/>
        <v>0</v>
      </c>
      <c r="T366" s="31">
        <f>SUM(U366:W366)</f>
        <v>20979</v>
      </c>
      <c r="U366" s="31">
        <v>9989</v>
      </c>
      <c r="V366" s="58">
        <v>10990</v>
      </c>
      <c r="W366" s="58">
        <v>0</v>
      </c>
      <c r="X366" s="31">
        <f>SUM(Y366:AA366)</f>
        <v>30306</v>
      </c>
      <c r="Y366" s="31">
        <v>15591</v>
      </c>
      <c r="Z366" s="58">
        <v>14715</v>
      </c>
      <c r="AA366" s="58">
        <v>0</v>
      </c>
      <c r="AB366" s="31">
        <f>SUM(AC366:AE366)</f>
        <v>16208</v>
      </c>
      <c r="AC366" s="31">
        <v>8585</v>
      </c>
      <c r="AD366" s="58">
        <v>7623</v>
      </c>
      <c r="AE366" s="58">
        <v>0</v>
      </c>
      <c r="AF366" s="31">
        <f>SUM(AG366:AI366)</f>
        <v>67493</v>
      </c>
      <c r="AG366" s="31">
        <f t="shared" si="986"/>
        <v>34165</v>
      </c>
      <c r="AH366" s="31">
        <f t="shared" si="986"/>
        <v>33328</v>
      </c>
      <c r="AI366" s="31">
        <f t="shared" si="986"/>
        <v>0</v>
      </c>
      <c r="AJ366" s="31">
        <f>SUM(AK366:AM366)</f>
        <v>11498</v>
      </c>
      <c r="AK366" s="31">
        <v>6042</v>
      </c>
      <c r="AL366" s="58">
        <v>5456</v>
      </c>
      <c r="AM366" s="58">
        <v>0</v>
      </c>
      <c r="AN366" s="31">
        <f>SUM(AO366:AQ366)</f>
        <v>10769</v>
      </c>
      <c r="AO366" s="31">
        <v>5367</v>
      </c>
      <c r="AP366" s="58">
        <v>5402</v>
      </c>
      <c r="AQ366" s="58">
        <v>0</v>
      </c>
      <c r="AR366" s="31">
        <f>SUM(AS366:AU366)</f>
        <v>10597</v>
      </c>
      <c r="AS366" s="31">
        <v>5487</v>
      </c>
      <c r="AT366" s="58">
        <v>5110</v>
      </c>
      <c r="AU366" s="58">
        <v>0</v>
      </c>
      <c r="AV366" s="31">
        <f>SUM(AW366:AY366)</f>
        <v>32864</v>
      </c>
      <c r="AW366" s="31">
        <f t="shared" si="987"/>
        <v>16896</v>
      </c>
      <c r="AX366" s="31">
        <f t="shared" si="987"/>
        <v>15968</v>
      </c>
      <c r="AY366" s="31">
        <f t="shared" si="987"/>
        <v>0</v>
      </c>
      <c r="AZ366" s="31">
        <f>SUM(BA366:BC366)</f>
        <v>13020</v>
      </c>
      <c r="BA366" s="31">
        <v>6718</v>
      </c>
      <c r="BB366" s="58">
        <v>6302</v>
      </c>
      <c r="BC366" s="58">
        <v>0</v>
      </c>
      <c r="BD366" s="31">
        <f>SUM(BE366:BG366)</f>
        <v>9856</v>
      </c>
      <c r="BE366" s="31">
        <v>4978</v>
      </c>
      <c r="BF366" s="58">
        <v>4878</v>
      </c>
      <c r="BG366" s="58">
        <v>0</v>
      </c>
      <c r="BH366" s="31">
        <f>SUM(BI366:BK366)</f>
        <v>15766</v>
      </c>
      <c r="BI366" s="31">
        <v>8552</v>
      </c>
      <c r="BJ366" s="58">
        <v>7214</v>
      </c>
      <c r="BK366" s="58">
        <v>0</v>
      </c>
      <c r="BL366" s="31">
        <f>SUM(BM366:BO366)</f>
        <v>38642</v>
      </c>
      <c r="BM366" s="31">
        <f t="shared" si="988"/>
        <v>20248</v>
      </c>
      <c r="BN366" s="31">
        <f t="shared" si="988"/>
        <v>18394</v>
      </c>
      <c r="BO366" s="31">
        <f t="shared" si="988"/>
        <v>0</v>
      </c>
      <c r="BP366" s="31">
        <f>SUM(BQ366:BS366)</f>
        <v>164028</v>
      </c>
      <c r="BQ366" s="31">
        <f t="shared" si="989"/>
        <v>83993</v>
      </c>
      <c r="BR366" s="31">
        <f t="shared" si="989"/>
        <v>80035</v>
      </c>
      <c r="BS366" s="31">
        <f t="shared" si="989"/>
        <v>0</v>
      </c>
    </row>
    <row r="367" spans="1:71" s="3" customFormat="1" ht="15" customHeight="1" x14ac:dyDescent="0.3">
      <c r="A367" s="35"/>
      <c r="B367" s="33"/>
      <c r="C367" s="34" t="s">
        <v>56</v>
      </c>
      <c r="D367" s="31">
        <f>SUM(E367:G367)</f>
        <v>0</v>
      </c>
      <c r="E367" s="31">
        <v>0</v>
      </c>
      <c r="F367" s="58">
        <v>0</v>
      </c>
      <c r="G367" s="58">
        <v>0</v>
      </c>
      <c r="H367" s="31">
        <f>SUM(I367:K367)</f>
        <v>0</v>
      </c>
      <c r="I367" s="31">
        <v>0</v>
      </c>
      <c r="J367" s="58">
        <v>0</v>
      </c>
      <c r="K367" s="58">
        <v>0</v>
      </c>
      <c r="L367" s="31">
        <f>SUM(M367:O367)</f>
        <v>0</v>
      </c>
      <c r="M367" s="31">
        <v>0</v>
      </c>
      <c r="N367" s="58">
        <v>0</v>
      </c>
      <c r="O367" s="58">
        <v>0</v>
      </c>
      <c r="P367" s="31">
        <f>SUM(Q367:S367)</f>
        <v>0</v>
      </c>
      <c r="Q367" s="31">
        <f t="shared" si="985"/>
        <v>0</v>
      </c>
      <c r="R367" s="31">
        <f t="shared" si="985"/>
        <v>0</v>
      </c>
      <c r="S367" s="31">
        <f t="shared" si="985"/>
        <v>0</v>
      </c>
      <c r="T367" s="31">
        <f>SUM(U367:W367)</f>
        <v>0</v>
      </c>
      <c r="U367" s="31">
        <v>0</v>
      </c>
      <c r="V367" s="58">
        <v>0</v>
      </c>
      <c r="W367" s="58">
        <v>0</v>
      </c>
      <c r="X367" s="31">
        <f>SUM(Y367:AA367)</f>
        <v>0</v>
      </c>
      <c r="Y367" s="31">
        <v>0</v>
      </c>
      <c r="Z367" s="58">
        <v>0</v>
      </c>
      <c r="AA367" s="58">
        <v>0</v>
      </c>
      <c r="AB367" s="31">
        <f>SUM(AC367:AE367)</f>
        <v>0</v>
      </c>
      <c r="AC367" s="31">
        <v>0</v>
      </c>
      <c r="AD367" s="58">
        <v>0</v>
      </c>
      <c r="AE367" s="58">
        <v>0</v>
      </c>
      <c r="AF367" s="31">
        <f>SUM(AG367:AI367)</f>
        <v>0</v>
      </c>
      <c r="AG367" s="31">
        <f t="shared" si="986"/>
        <v>0</v>
      </c>
      <c r="AH367" s="31">
        <f t="shared" si="986"/>
        <v>0</v>
      </c>
      <c r="AI367" s="31">
        <f t="shared" si="986"/>
        <v>0</v>
      </c>
      <c r="AJ367" s="31">
        <f>SUM(AK367:AM367)</f>
        <v>0</v>
      </c>
      <c r="AK367" s="31">
        <v>0</v>
      </c>
      <c r="AL367" s="58">
        <v>0</v>
      </c>
      <c r="AM367" s="58">
        <v>0</v>
      </c>
      <c r="AN367" s="31">
        <f>SUM(AO367:AQ367)</f>
        <v>0</v>
      </c>
      <c r="AO367" s="31">
        <v>0</v>
      </c>
      <c r="AP367" s="58">
        <v>0</v>
      </c>
      <c r="AQ367" s="58">
        <v>0</v>
      </c>
      <c r="AR367" s="31">
        <f>SUM(AS367:AU367)</f>
        <v>0</v>
      </c>
      <c r="AS367" s="31">
        <v>0</v>
      </c>
      <c r="AT367" s="58">
        <v>0</v>
      </c>
      <c r="AU367" s="58">
        <v>0</v>
      </c>
      <c r="AV367" s="31">
        <f>SUM(AW367:AY367)</f>
        <v>0</v>
      </c>
      <c r="AW367" s="31">
        <f t="shared" si="987"/>
        <v>0</v>
      </c>
      <c r="AX367" s="31">
        <f t="shared" si="987"/>
        <v>0</v>
      </c>
      <c r="AY367" s="31">
        <f t="shared" si="987"/>
        <v>0</v>
      </c>
      <c r="AZ367" s="31">
        <f>SUM(BA367:BC367)</f>
        <v>0</v>
      </c>
      <c r="BA367" s="31">
        <v>0</v>
      </c>
      <c r="BB367" s="58">
        <v>0</v>
      </c>
      <c r="BC367" s="58">
        <v>0</v>
      </c>
      <c r="BD367" s="31">
        <f>SUM(BE367:BG367)</f>
        <v>0</v>
      </c>
      <c r="BE367" s="31">
        <v>0</v>
      </c>
      <c r="BF367" s="58">
        <v>0</v>
      </c>
      <c r="BG367" s="58">
        <v>0</v>
      </c>
      <c r="BH367" s="31">
        <f>SUM(BI367:BK367)</f>
        <v>0</v>
      </c>
      <c r="BI367" s="31">
        <v>0</v>
      </c>
      <c r="BJ367" s="58">
        <v>0</v>
      </c>
      <c r="BK367" s="58">
        <v>0</v>
      </c>
      <c r="BL367" s="31">
        <f>SUM(BM367:BO367)</f>
        <v>0</v>
      </c>
      <c r="BM367" s="31">
        <f t="shared" si="988"/>
        <v>0</v>
      </c>
      <c r="BN367" s="31">
        <f t="shared" si="988"/>
        <v>0</v>
      </c>
      <c r="BO367" s="31">
        <f t="shared" si="988"/>
        <v>0</v>
      </c>
      <c r="BP367" s="31">
        <f>SUM(BQ367:BS367)</f>
        <v>0</v>
      </c>
      <c r="BQ367" s="31">
        <f t="shared" si="989"/>
        <v>0</v>
      </c>
      <c r="BR367" s="31">
        <f t="shared" si="989"/>
        <v>0</v>
      </c>
      <c r="BS367" s="31">
        <f t="shared" si="989"/>
        <v>0</v>
      </c>
    </row>
    <row r="368" spans="1:71" s="3" customFormat="1" ht="15" customHeight="1" x14ac:dyDescent="0.3">
      <c r="A368" s="35"/>
      <c r="B368" s="33"/>
      <c r="C368" s="34" t="s">
        <v>27</v>
      </c>
      <c r="D368" s="31">
        <f>SUM(E368:G368)</f>
        <v>0</v>
      </c>
      <c r="E368" s="31">
        <v>0</v>
      </c>
      <c r="F368" s="58">
        <v>0</v>
      </c>
      <c r="G368" s="58">
        <v>0</v>
      </c>
      <c r="H368" s="31">
        <f>SUM(I368:K368)</f>
        <v>0</v>
      </c>
      <c r="I368" s="31">
        <v>0</v>
      </c>
      <c r="J368" s="58">
        <v>0</v>
      </c>
      <c r="K368" s="58">
        <v>0</v>
      </c>
      <c r="L368" s="31">
        <f>SUM(M368:O368)</f>
        <v>0</v>
      </c>
      <c r="M368" s="31">
        <v>0</v>
      </c>
      <c r="N368" s="58">
        <v>0</v>
      </c>
      <c r="O368" s="58">
        <v>0</v>
      </c>
      <c r="P368" s="31">
        <f>SUM(Q368:S368)</f>
        <v>0</v>
      </c>
      <c r="Q368" s="31">
        <f t="shared" si="985"/>
        <v>0</v>
      </c>
      <c r="R368" s="31">
        <f t="shared" si="985"/>
        <v>0</v>
      </c>
      <c r="S368" s="31">
        <f t="shared" si="985"/>
        <v>0</v>
      </c>
      <c r="T368" s="31">
        <f>SUM(U368:W368)</f>
        <v>0</v>
      </c>
      <c r="U368" s="31">
        <v>0</v>
      </c>
      <c r="V368" s="58">
        <v>0</v>
      </c>
      <c r="W368" s="58">
        <v>0</v>
      </c>
      <c r="X368" s="31">
        <f>SUM(Y368:AA368)</f>
        <v>0</v>
      </c>
      <c r="Y368" s="31">
        <v>0</v>
      </c>
      <c r="Z368" s="58">
        <v>0</v>
      </c>
      <c r="AA368" s="58">
        <v>0</v>
      </c>
      <c r="AB368" s="31">
        <f>SUM(AC368:AE368)</f>
        <v>0</v>
      </c>
      <c r="AC368" s="31">
        <v>0</v>
      </c>
      <c r="AD368" s="58">
        <v>0</v>
      </c>
      <c r="AE368" s="58">
        <v>0</v>
      </c>
      <c r="AF368" s="31">
        <f>SUM(AG368:AI368)</f>
        <v>0</v>
      </c>
      <c r="AG368" s="31">
        <f t="shared" si="986"/>
        <v>0</v>
      </c>
      <c r="AH368" s="31">
        <f t="shared" si="986"/>
        <v>0</v>
      </c>
      <c r="AI368" s="31">
        <f t="shared" si="986"/>
        <v>0</v>
      </c>
      <c r="AJ368" s="31">
        <f>SUM(AK368:AM368)</f>
        <v>0</v>
      </c>
      <c r="AK368" s="31">
        <v>0</v>
      </c>
      <c r="AL368" s="58">
        <v>0</v>
      </c>
      <c r="AM368" s="58">
        <v>0</v>
      </c>
      <c r="AN368" s="31">
        <f>SUM(AO368:AQ368)</f>
        <v>0</v>
      </c>
      <c r="AO368" s="31">
        <v>0</v>
      </c>
      <c r="AP368" s="58">
        <v>0</v>
      </c>
      <c r="AQ368" s="58">
        <v>0</v>
      </c>
      <c r="AR368" s="31">
        <f>SUM(AS368:AU368)</f>
        <v>0</v>
      </c>
      <c r="AS368" s="31">
        <v>0</v>
      </c>
      <c r="AT368" s="58">
        <v>0</v>
      </c>
      <c r="AU368" s="58">
        <v>0</v>
      </c>
      <c r="AV368" s="31">
        <f>SUM(AW368:AY368)</f>
        <v>0</v>
      </c>
      <c r="AW368" s="31">
        <f t="shared" si="987"/>
        <v>0</v>
      </c>
      <c r="AX368" s="31">
        <f t="shared" si="987"/>
        <v>0</v>
      </c>
      <c r="AY368" s="31">
        <f t="shared" si="987"/>
        <v>0</v>
      </c>
      <c r="AZ368" s="31">
        <f>SUM(BA368:BC368)</f>
        <v>0</v>
      </c>
      <c r="BA368" s="31">
        <v>0</v>
      </c>
      <c r="BB368" s="58">
        <v>0</v>
      </c>
      <c r="BC368" s="58">
        <v>0</v>
      </c>
      <c r="BD368" s="31">
        <f>SUM(BE368:BG368)</f>
        <v>0</v>
      </c>
      <c r="BE368" s="31">
        <v>0</v>
      </c>
      <c r="BF368" s="58">
        <v>0</v>
      </c>
      <c r="BG368" s="58">
        <v>0</v>
      </c>
      <c r="BH368" s="31">
        <f>SUM(BI368:BK368)</f>
        <v>0</v>
      </c>
      <c r="BI368" s="31">
        <v>0</v>
      </c>
      <c r="BJ368" s="58">
        <v>0</v>
      </c>
      <c r="BK368" s="58">
        <v>0</v>
      </c>
      <c r="BL368" s="31">
        <f>SUM(BM368:BO368)</f>
        <v>0</v>
      </c>
      <c r="BM368" s="31">
        <f t="shared" si="988"/>
        <v>0</v>
      </c>
      <c r="BN368" s="31">
        <f t="shared" si="988"/>
        <v>0</v>
      </c>
      <c r="BO368" s="31">
        <f t="shared" si="988"/>
        <v>0</v>
      </c>
      <c r="BP368" s="31">
        <f>SUM(BQ368:BS368)</f>
        <v>0</v>
      </c>
      <c r="BQ368" s="31">
        <f t="shared" si="989"/>
        <v>0</v>
      </c>
      <c r="BR368" s="31">
        <f t="shared" si="989"/>
        <v>0</v>
      </c>
      <c r="BS368" s="31">
        <f t="shared" si="989"/>
        <v>0</v>
      </c>
    </row>
    <row r="369" spans="1:71" s="3" customFormat="1" ht="15" customHeight="1" x14ac:dyDescent="0.3">
      <c r="A369" s="35"/>
      <c r="B369" s="33"/>
      <c r="C369" s="37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</row>
    <row r="370" spans="1:71" s="3" customFormat="1" ht="15" customHeight="1" x14ac:dyDescent="0.3">
      <c r="A370" s="32" t="s">
        <v>309</v>
      </c>
      <c r="B370" s="33"/>
      <c r="C370" s="34"/>
      <c r="D370" s="31">
        <f>SUM(E370:G370)</f>
        <v>715717</v>
      </c>
      <c r="E370" s="31">
        <f>E372+E385+E395+E404</f>
        <v>352111</v>
      </c>
      <c r="F370" s="31">
        <f>F372+F385+F395+F404</f>
        <v>363606</v>
      </c>
      <c r="G370" s="31">
        <f>G372+G385+G395+G404</f>
        <v>0</v>
      </c>
      <c r="H370" s="31">
        <f>SUM(I370:K370)</f>
        <v>585448</v>
      </c>
      <c r="I370" s="31">
        <f>I372+I385+I395+I404</f>
        <v>295609</v>
      </c>
      <c r="J370" s="31">
        <f>J372+J385+J395+J404</f>
        <v>289839</v>
      </c>
      <c r="K370" s="31">
        <f>K372+K385+K395+K404</f>
        <v>0</v>
      </c>
      <c r="L370" s="31">
        <f>SUM(M370:O370)</f>
        <v>702518</v>
      </c>
      <c r="M370" s="31">
        <f>M372+M385+M395+M404</f>
        <v>351698</v>
      </c>
      <c r="N370" s="31">
        <f>N372+N385+N395+N404</f>
        <v>350820</v>
      </c>
      <c r="O370" s="31">
        <f>O372+O385+O395+O404</f>
        <v>0</v>
      </c>
      <c r="P370" s="31">
        <f>SUM(Q370:S370)</f>
        <v>2003683</v>
      </c>
      <c r="Q370" s="31">
        <f>Q372+Q385+Q395+Q404</f>
        <v>999418</v>
      </c>
      <c r="R370" s="31">
        <f>R372+R385+R395+R404</f>
        <v>1004265</v>
      </c>
      <c r="S370" s="31">
        <f>S372+S385+S395+S404</f>
        <v>0</v>
      </c>
      <c r="T370" s="31">
        <f>SUM(U370:W370)</f>
        <v>832050</v>
      </c>
      <c r="U370" s="31">
        <f>U372+U385+U395+U404</f>
        <v>415821</v>
      </c>
      <c r="V370" s="31">
        <f>V372+V385+V395+V404</f>
        <v>416229</v>
      </c>
      <c r="W370" s="31">
        <f>W372+W385+W395+W404</f>
        <v>0</v>
      </c>
      <c r="X370" s="31">
        <f>SUM(Y370:AA370)</f>
        <v>923889</v>
      </c>
      <c r="Y370" s="31">
        <f>Y372+Y385+Y395+Y404</f>
        <v>463247</v>
      </c>
      <c r="Z370" s="31">
        <f>Z372+Z385+Z395+Z404</f>
        <v>460642</v>
      </c>
      <c r="AA370" s="31">
        <f>AA372+AA385+AA395+AA404</f>
        <v>0</v>
      </c>
      <c r="AB370" s="31">
        <f>SUM(AC370:AE370)</f>
        <v>795119</v>
      </c>
      <c r="AC370" s="31">
        <f>AC372+AC385+AC395+AC404</f>
        <v>395091</v>
      </c>
      <c r="AD370" s="31">
        <f>AD372+AD385+AD395+AD404</f>
        <v>400028</v>
      </c>
      <c r="AE370" s="31">
        <f>AE372+AE385+AE395+AE404</f>
        <v>0</v>
      </c>
      <c r="AF370" s="31">
        <f>SUM(AG370:AI370)</f>
        <v>2551058</v>
      </c>
      <c r="AG370" s="31">
        <f>AG372+AG385+AG395+AG404</f>
        <v>1274159</v>
      </c>
      <c r="AH370" s="31">
        <f>AH372+AH385+AH395+AH404</f>
        <v>1276899</v>
      </c>
      <c r="AI370" s="31">
        <f>AI372+AI385+AI395+AI404</f>
        <v>0</v>
      </c>
      <c r="AJ370" s="31">
        <f>SUM(AK370:AM370)</f>
        <v>706558</v>
      </c>
      <c r="AK370" s="31">
        <f>AK372+AK385+AK395+AK404</f>
        <v>350316</v>
      </c>
      <c r="AL370" s="31">
        <f>AL372+AL385+AL395+AL404</f>
        <v>356242</v>
      </c>
      <c r="AM370" s="31">
        <f>AM372+AM385+AM395+AM404</f>
        <v>0</v>
      </c>
      <c r="AN370" s="31">
        <f>SUM(AO370:AQ370)</f>
        <v>893316</v>
      </c>
      <c r="AO370" s="31">
        <f>AO372+AO385+AO395+AO404</f>
        <v>448726</v>
      </c>
      <c r="AP370" s="31">
        <f>AP372+AP385+AP395+AP404</f>
        <v>444590</v>
      </c>
      <c r="AQ370" s="31">
        <f>AQ372+AQ385+AQ395+AQ404</f>
        <v>0</v>
      </c>
      <c r="AR370" s="31">
        <f>SUM(AS370:AU370)</f>
        <v>940330</v>
      </c>
      <c r="AS370" s="31">
        <f>AS372+AS385+AS395+AS404</f>
        <v>466134</v>
      </c>
      <c r="AT370" s="31">
        <f>AT372+AT385+AT395+AT404</f>
        <v>474196</v>
      </c>
      <c r="AU370" s="31">
        <f>AU372+AU385+AU395+AU404</f>
        <v>0</v>
      </c>
      <c r="AV370" s="31">
        <f>SUM(AW370:AY370)</f>
        <v>2540204</v>
      </c>
      <c r="AW370" s="31">
        <f>AW372+AW385+AW395+AW404</f>
        <v>1265176</v>
      </c>
      <c r="AX370" s="31">
        <f>AX372+AX385+AX395+AX404</f>
        <v>1275028</v>
      </c>
      <c r="AY370" s="31">
        <f>AY372+AY385+AY395+AY404</f>
        <v>0</v>
      </c>
      <c r="AZ370" s="31">
        <f>SUM(BA370:BC370)</f>
        <v>981869</v>
      </c>
      <c r="BA370" s="31">
        <f>BA372+BA385+BA395+BA404</f>
        <v>489426</v>
      </c>
      <c r="BB370" s="31">
        <f>BB372+BB385+BB395+BB404</f>
        <v>492443</v>
      </c>
      <c r="BC370" s="31">
        <f>BC372+BC385+BC395+BC404</f>
        <v>0</v>
      </c>
      <c r="BD370" s="31">
        <f>SUM(BE370:BG370)</f>
        <v>965813</v>
      </c>
      <c r="BE370" s="31">
        <f>BE372+BE385+BE395+BE404</f>
        <v>481356</v>
      </c>
      <c r="BF370" s="31">
        <f>BF372+BF385+BF395+BF404</f>
        <v>484457</v>
      </c>
      <c r="BG370" s="31">
        <f>BG372+BG385+BG395+BG404</f>
        <v>0</v>
      </c>
      <c r="BH370" s="31">
        <f>SUM(BI370:BK370)</f>
        <v>1133449</v>
      </c>
      <c r="BI370" s="31">
        <f>BI372+BI385+BI395+BI404</f>
        <v>575708</v>
      </c>
      <c r="BJ370" s="31">
        <f>BJ372+BJ385+BJ395+BJ404</f>
        <v>557741</v>
      </c>
      <c r="BK370" s="31">
        <f>BK372+BK385+BK395+BK404</f>
        <v>0</v>
      </c>
      <c r="BL370" s="31">
        <f>SUM(BM370:BO370)</f>
        <v>3081131</v>
      </c>
      <c r="BM370" s="31">
        <f>BM372+BM385+BM395+BM404</f>
        <v>1546490</v>
      </c>
      <c r="BN370" s="31">
        <f>BN372+BN385+BN395+BN404</f>
        <v>1534641</v>
      </c>
      <c r="BO370" s="31">
        <f>BO372+BO385+BO395+BO404</f>
        <v>0</v>
      </c>
      <c r="BP370" s="31">
        <f>SUM(BQ370:BS370)</f>
        <v>10176076</v>
      </c>
      <c r="BQ370" s="31">
        <f>BQ372+BQ385+BQ395+BQ404</f>
        <v>5085243</v>
      </c>
      <c r="BR370" s="31">
        <f>BR372+BR385+BR395+BR404</f>
        <v>5090833</v>
      </c>
      <c r="BS370" s="31">
        <f>BS372+BS385+BS395+BS404</f>
        <v>0</v>
      </c>
    </row>
    <row r="371" spans="1:71" s="3" customFormat="1" ht="15" customHeight="1" x14ac:dyDescent="0.3">
      <c r="A371" s="32"/>
      <c r="B371" s="33"/>
      <c r="C371" s="34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</row>
    <row r="372" spans="1:71" s="3" customFormat="1" ht="15" customHeight="1" x14ac:dyDescent="0.3">
      <c r="A372" s="32"/>
      <c r="B372" s="33" t="s">
        <v>310</v>
      </c>
      <c r="C372" s="34"/>
      <c r="D372" s="31">
        <f t="shared" ref="D372:D373" si="990">SUM(E372:G372)</f>
        <v>171911</v>
      </c>
      <c r="E372" s="31">
        <f>E373+E381+E380+E382+E383</f>
        <v>87102</v>
      </c>
      <c r="F372" s="31">
        <f>F373+F381+F380+F382+F383</f>
        <v>84809</v>
      </c>
      <c r="G372" s="31">
        <f>G373+G381+G380+G382+G383</f>
        <v>0</v>
      </c>
      <c r="H372" s="31">
        <f t="shared" ref="H372:H373" si="991">SUM(I372:K372)</f>
        <v>158068</v>
      </c>
      <c r="I372" s="31">
        <f>I373+I381+I380+I382+I383</f>
        <v>80239</v>
      </c>
      <c r="J372" s="31">
        <f>J373+J381+J380+J382+J383</f>
        <v>77829</v>
      </c>
      <c r="K372" s="31">
        <f>K373+K381+K380+K382+K383</f>
        <v>0</v>
      </c>
      <c r="L372" s="31">
        <f t="shared" ref="L372:L373" si="992">SUM(M372:O372)</f>
        <v>172477</v>
      </c>
      <c r="M372" s="31">
        <f>M373+M381+M380+M382+M383</f>
        <v>86550</v>
      </c>
      <c r="N372" s="31">
        <f>N373+N381+N380+N382+N383</f>
        <v>85927</v>
      </c>
      <c r="O372" s="31">
        <f>O373+O381+O380+O382+O383</f>
        <v>0</v>
      </c>
      <c r="P372" s="31">
        <f t="shared" ref="P372:P373" si="993">SUM(Q372:S372)</f>
        <v>502456</v>
      </c>
      <c r="Q372" s="31">
        <f>Q373+Q381+Q380+Q382+Q383</f>
        <v>253891</v>
      </c>
      <c r="R372" s="31">
        <f>R373+R381+R380+R382+R383</f>
        <v>248565</v>
      </c>
      <c r="S372" s="31">
        <f>S373+S381+S380+S382+S383</f>
        <v>0</v>
      </c>
      <c r="T372" s="31">
        <f t="shared" ref="T372:T373" si="994">SUM(U372:W372)</f>
        <v>181394</v>
      </c>
      <c r="U372" s="31">
        <f>U373+U381+U380+U382+U383</f>
        <v>90580</v>
      </c>
      <c r="V372" s="31">
        <f>V373+V381+V380+V382+V383</f>
        <v>90814</v>
      </c>
      <c r="W372" s="31">
        <f>W373+W381+W380+W382+W383</f>
        <v>0</v>
      </c>
      <c r="X372" s="31">
        <f t="shared" ref="X372:X373" si="995">SUM(Y372:AA372)</f>
        <v>188561</v>
      </c>
      <c r="Y372" s="31">
        <f>Y373+Y381+Y380+Y382+Y383</f>
        <v>93675</v>
      </c>
      <c r="Z372" s="31">
        <f>Z373+Z381+Z380+Z382+Z383</f>
        <v>94886</v>
      </c>
      <c r="AA372" s="31">
        <f>AA373+AA381+AA380+AA382+AA383</f>
        <v>0</v>
      </c>
      <c r="AB372" s="31">
        <f t="shared" ref="AB372:AB373" si="996">SUM(AC372:AE372)</f>
        <v>188714</v>
      </c>
      <c r="AC372" s="31">
        <f>AC373+AC381+AC380+AC382+AC383</f>
        <v>93884</v>
      </c>
      <c r="AD372" s="31">
        <f>AD373+AD381+AD380+AD382+AD383</f>
        <v>94830</v>
      </c>
      <c r="AE372" s="31">
        <f>AE373+AE381+AE380+AE382+AE383</f>
        <v>0</v>
      </c>
      <c r="AF372" s="31">
        <f t="shared" ref="AF372:AF373" si="997">SUM(AG372:AI372)</f>
        <v>558669</v>
      </c>
      <c r="AG372" s="31">
        <f>AG373+AG381+AG380+AG382+AG383</f>
        <v>278139</v>
      </c>
      <c r="AH372" s="31">
        <f>AH373+AH381+AH380+AH382+AH383</f>
        <v>280530</v>
      </c>
      <c r="AI372" s="31">
        <f>AI373+AI381+AI380+AI382+AI383</f>
        <v>0</v>
      </c>
      <c r="AJ372" s="31">
        <f t="shared" ref="AJ372:AJ373" si="998">SUM(AK372:AM372)</f>
        <v>194014</v>
      </c>
      <c r="AK372" s="31">
        <f>AK373+AK381+AK380+AK382+AK383</f>
        <v>96017</v>
      </c>
      <c r="AL372" s="31">
        <f>AL373+AL381+AL380+AL382+AL383</f>
        <v>97997</v>
      </c>
      <c r="AM372" s="31">
        <f>AM373+AM381+AM380+AM382+AM383</f>
        <v>0</v>
      </c>
      <c r="AN372" s="31">
        <f t="shared" ref="AN372:AN373" si="999">SUM(AO372:AQ372)</f>
        <v>400844</v>
      </c>
      <c r="AO372" s="31">
        <f>AO373+AO381+AO380+AO382+AO383</f>
        <v>201683</v>
      </c>
      <c r="AP372" s="31">
        <f>AP373+AP381+AP380+AP382+AP383</f>
        <v>199161</v>
      </c>
      <c r="AQ372" s="31">
        <f>AQ373+AQ381+AQ380+AQ382+AQ383</f>
        <v>0</v>
      </c>
      <c r="AR372" s="31">
        <f t="shared" ref="AR372:AR373" si="1000">SUM(AS372:AU372)</f>
        <v>502166</v>
      </c>
      <c r="AS372" s="31">
        <f>AS373+AS381+AS380+AS382+AS383</f>
        <v>246597</v>
      </c>
      <c r="AT372" s="31">
        <f>AT373+AT381+AT380+AT382+AT383</f>
        <v>255569</v>
      </c>
      <c r="AU372" s="31">
        <f>AU373+AU381+AU380+AU382+AU383</f>
        <v>0</v>
      </c>
      <c r="AV372" s="31">
        <f t="shared" ref="AV372:AV373" si="1001">SUM(AW372:AY372)</f>
        <v>1097024</v>
      </c>
      <c r="AW372" s="31">
        <f>AW373+AW381+AW380+AW382+AW383</f>
        <v>544297</v>
      </c>
      <c r="AX372" s="31">
        <f>AX373+AX381+AX380+AX382+AX383</f>
        <v>552727</v>
      </c>
      <c r="AY372" s="31">
        <f>AY373+AY381+AY380+AY382+AY383</f>
        <v>0</v>
      </c>
      <c r="AZ372" s="31">
        <f t="shared" ref="AZ372:AZ373" si="1002">SUM(BA372:BC372)</f>
        <v>506900</v>
      </c>
      <c r="BA372" s="31">
        <f>BA373+BA381+BA380+BA382+BA383</f>
        <v>251117</v>
      </c>
      <c r="BB372" s="31">
        <f>BB373+BB381+BB380+BB382+BB383</f>
        <v>255783</v>
      </c>
      <c r="BC372" s="31">
        <f>BC373+BC381+BC380+BC382+BC383</f>
        <v>0</v>
      </c>
      <c r="BD372" s="31">
        <f t="shared" ref="BD372:BD373" si="1003">SUM(BE372:BG372)</f>
        <v>496416</v>
      </c>
      <c r="BE372" s="31">
        <f>BE373+BE381+BE380+BE382+BE383</f>
        <v>249185</v>
      </c>
      <c r="BF372" s="31">
        <f>BF373+BF381+BF380+BF382+BF383</f>
        <v>247231</v>
      </c>
      <c r="BG372" s="31">
        <f>BG373+BG381+BG380+BG382+BG383</f>
        <v>0</v>
      </c>
      <c r="BH372" s="31">
        <f t="shared" ref="BH372:BH373" si="1004">SUM(BI372:BK372)</f>
        <v>536419</v>
      </c>
      <c r="BI372" s="31">
        <f>BI373+BI381+BI380+BI382+BI383</f>
        <v>267285</v>
      </c>
      <c r="BJ372" s="31">
        <f>BJ373+BJ381+BJ380+BJ382+BJ383</f>
        <v>269134</v>
      </c>
      <c r="BK372" s="31">
        <f>BK373+BK381+BK380+BK382+BK383</f>
        <v>0</v>
      </c>
      <c r="BL372" s="31">
        <f t="shared" ref="BL372:BL373" si="1005">SUM(BM372:BO372)</f>
        <v>1539735</v>
      </c>
      <c r="BM372" s="31">
        <f>BM373+BM381+BM380+BM382+BM383</f>
        <v>767587</v>
      </c>
      <c r="BN372" s="31">
        <f>BN373+BN381+BN380+BN382+BN383</f>
        <v>772148</v>
      </c>
      <c r="BO372" s="31">
        <f>BO373+BO381+BO380+BO382+BO383</f>
        <v>0</v>
      </c>
      <c r="BP372" s="31">
        <f t="shared" ref="BP372:BP373" si="1006">SUM(BQ372:BS372)</f>
        <v>3697884</v>
      </c>
      <c r="BQ372" s="31">
        <f>BQ373+BQ381+BQ380+BQ382+BQ383</f>
        <v>1843914</v>
      </c>
      <c r="BR372" s="31">
        <f>BR373+BR381+BR380+BR382+BR383</f>
        <v>1853970</v>
      </c>
      <c r="BS372" s="31">
        <f>BS373+BS381+BS380+BS382+BS383</f>
        <v>0</v>
      </c>
    </row>
    <row r="373" spans="1:71" s="3" customFormat="1" ht="15" customHeight="1" x14ac:dyDescent="0.3">
      <c r="A373" s="35"/>
      <c r="B373" s="33"/>
      <c r="C373" s="34" t="s">
        <v>311</v>
      </c>
      <c r="D373" s="31">
        <f t="shared" si="990"/>
        <v>912</v>
      </c>
      <c r="E373" s="31">
        <f>SUM(E374:E379)</f>
        <v>545</v>
      </c>
      <c r="F373" s="31">
        <f>SUM(F374:F379)</f>
        <v>367</v>
      </c>
      <c r="G373" s="31">
        <f>SUM(G374:G379)</f>
        <v>0</v>
      </c>
      <c r="H373" s="31">
        <f t="shared" si="991"/>
        <v>665</v>
      </c>
      <c r="I373" s="31">
        <f>SUM(I374:I379)</f>
        <v>331</v>
      </c>
      <c r="J373" s="31">
        <f>SUM(J374:J379)</f>
        <v>334</v>
      </c>
      <c r="K373" s="31">
        <f>SUM(K374:K379)</f>
        <v>0</v>
      </c>
      <c r="L373" s="31">
        <f t="shared" si="992"/>
        <v>737</v>
      </c>
      <c r="M373" s="31">
        <f>SUM(M374:M379)</f>
        <v>406</v>
      </c>
      <c r="N373" s="31">
        <f>SUM(N374:N379)</f>
        <v>331</v>
      </c>
      <c r="O373" s="31">
        <f>SUM(O374:O379)</f>
        <v>0</v>
      </c>
      <c r="P373" s="31">
        <f t="shared" si="993"/>
        <v>2314</v>
      </c>
      <c r="Q373" s="31">
        <f>SUM(Q374:Q379)</f>
        <v>1282</v>
      </c>
      <c r="R373" s="31">
        <f>SUM(R374:R379)</f>
        <v>1032</v>
      </c>
      <c r="S373" s="31">
        <f>SUM(S374:S379)</f>
        <v>0</v>
      </c>
      <c r="T373" s="31">
        <f t="shared" si="994"/>
        <v>1341</v>
      </c>
      <c r="U373" s="31">
        <f>SUM(U374:U379)</f>
        <v>987</v>
      </c>
      <c r="V373" s="31">
        <f>SUM(V374:V379)</f>
        <v>354</v>
      </c>
      <c r="W373" s="31">
        <f>SUM(W374:W379)</f>
        <v>0</v>
      </c>
      <c r="X373" s="31">
        <f t="shared" si="995"/>
        <v>2018</v>
      </c>
      <c r="Y373" s="31">
        <f>SUM(Y374:Y379)</f>
        <v>987</v>
      </c>
      <c r="Z373" s="31">
        <f>SUM(Z374:Z379)</f>
        <v>1031</v>
      </c>
      <c r="AA373" s="31">
        <f>SUM(AA374:AA379)</f>
        <v>0</v>
      </c>
      <c r="AB373" s="31">
        <f t="shared" si="996"/>
        <v>1055</v>
      </c>
      <c r="AC373" s="31">
        <f>SUM(AC374:AC379)</f>
        <v>648</v>
      </c>
      <c r="AD373" s="31">
        <f>SUM(AD374:AD379)</f>
        <v>407</v>
      </c>
      <c r="AE373" s="31">
        <f>SUM(AE374:AE379)</f>
        <v>0</v>
      </c>
      <c r="AF373" s="31">
        <f t="shared" si="997"/>
        <v>4414</v>
      </c>
      <c r="AG373" s="31">
        <f>SUM(AG374:AG379)</f>
        <v>2622</v>
      </c>
      <c r="AH373" s="31">
        <f>SUM(AH374:AH379)</f>
        <v>1792</v>
      </c>
      <c r="AI373" s="31">
        <f>SUM(AI374:AI379)</f>
        <v>0</v>
      </c>
      <c r="AJ373" s="31">
        <f t="shared" si="998"/>
        <v>428</v>
      </c>
      <c r="AK373" s="31">
        <f>SUM(AK374:AK379)</f>
        <v>262</v>
      </c>
      <c r="AL373" s="31">
        <f>SUM(AL374:AL379)</f>
        <v>166</v>
      </c>
      <c r="AM373" s="31">
        <f>SUM(AM374:AM379)</f>
        <v>0</v>
      </c>
      <c r="AN373" s="31">
        <f t="shared" si="999"/>
        <v>0</v>
      </c>
      <c r="AO373" s="31">
        <f>SUM(AO374:AO379)</f>
        <v>0</v>
      </c>
      <c r="AP373" s="31">
        <f>SUM(AP374:AP379)</f>
        <v>0</v>
      </c>
      <c r="AQ373" s="31">
        <f>SUM(AQ374:AQ379)</f>
        <v>0</v>
      </c>
      <c r="AR373" s="31">
        <f t="shared" si="1000"/>
        <v>0</v>
      </c>
      <c r="AS373" s="31">
        <f>SUM(AS374:AS379)</f>
        <v>0</v>
      </c>
      <c r="AT373" s="31">
        <f>SUM(AT374:AT379)</f>
        <v>0</v>
      </c>
      <c r="AU373" s="31">
        <f>SUM(AU374:AU379)</f>
        <v>0</v>
      </c>
      <c r="AV373" s="31">
        <f t="shared" si="1001"/>
        <v>428</v>
      </c>
      <c r="AW373" s="31">
        <f>SUM(AW374:AW379)</f>
        <v>262</v>
      </c>
      <c r="AX373" s="31">
        <f>SUM(AX374:AX379)</f>
        <v>166</v>
      </c>
      <c r="AY373" s="31">
        <f>SUM(AY374:AY379)</f>
        <v>0</v>
      </c>
      <c r="AZ373" s="31">
        <f t="shared" si="1002"/>
        <v>0</v>
      </c>
      <c r="BA373" s="31">
        <f>SUM(BA374:BA379)</f>
        <v>0</v>
      </c>
      <c r="BB373" s="31">
        <f>SUM(BB374:BB379)</f>
        <v>0</v>
      </c>
      <c r="BC373" s="31">
        <f>SUM(BC374:BC379)</f>
        <v>0</v>
      </c>
      <c r="BD373" s="31">
        <f t="shared" si="1003"/>
        <v>0</v>
      </c>
      <c r="BE373" s="31">
        <f>SUM(BE374:BE379)</f>
        <v>0</v>
      </c>
      <c r="BF373" s="31">
        <f>SUM(BF374:BF379)</f>
        <v>0</v>
      </c>
      <c r="BG373" s="31">
        <f>SUM(BG374:BG379)</f>
        <v>0</v>
      </c>
      <c r="BH373" s="31">
        <f t="shared" si="1004"/>
        <v>0</v>
      </c>
      <c r="BI373" s="31">
        <f>SUM(BI374:BI379)</f>
        <v>0</v>
      </c>
      <c r="BJ373" s="31">
        <f>SUM(BJ374:BJ379)</f>
        <v>0</v>
      </c>
      <c r="BK373" s="31">
        <f>SUM(BK374:BK379)</f>
        <v>0</v>
      </c>
      <c r="BL373" s="31">
        <f t="shared" si="1005"/>
        <v>0</v>
      </c>
      <c r="BM373" s="31">
        <f>SUM(BM374:BM379)</f>
        <v>0</v>
      </c>
      <c r="BN373" s="31">
        <f>SUM(BN374:BN379)</f>
        <v>0</v>
      </c>
      <c r="BO373" s="31">
        <f>SUM(BO374:BO379)</f>
        <v>0</v>
      </c>
      <c r="BP373" s="31">
        <f t="shared" si="1006"/>
        <v>7156</v>
      </c>
      <c r="BQ373" s="31">
        <f>SUM(BQ374:BQ379)</f>
        <v>4166</v>
      </c>
      <c r="BR373" s="31">
        <f>SUM(BR374:BR379)</f>
        <v>2990</v>
      </c>
      <c r="BS373" s="31">
        <f>SUM(BS374:BS379)</f>
        <v>0</v>
      </c>
    </row>
    <row r="374" spans="1:71" s="3" customFormat="1" ht="15" customHeight="1" x14ac:dyDescent="0.3">
      <c r="A374" s="35"/>
      <c r="B374" s="33"/>
      <c r="C374" s="37" t="s">
        <v>312</v>
      </c>
      <c r="D374" s="31">
        <f t="shared" ref="D374:D383" si="1007">SUM(E374:G374)</f>
        <v>912</v>
      </c>
      <c r="E374" s="31">
        <v>545</v>
      </c>
      <c r="F374" s="58">
        <v>367</v>
      </c>
      <c r="G374" s="58">
        <v>0</v>
      </c>
      <c r="H374" s="31">
        <f t="shared" ref="H374:H383" si="1008">SUM(I374:K374)</f>
        <v>665</v>
      </c>
      <c r="I374" s="31">
        <v>331</v>
      </c>
      <c r="J374" s="58">
        <v>334</v>
      </c>
      <c r="K374" s="58">
        <v>0</v>
      </c>
      <c r="L374" s="31">
        <f t="shared" ref="L374:L383" si="1009">SUM(M374:O374)</f>
        <v>737</v>
      </c>
      <c r="M374" s="31">
        <v>406</v>
      </c>
      <c r="N374" s="58">
        <v>331</v>
      </c>
      <c r="O374" s="58">
        <v>0</v>
      </c>
      <c r="P374" s="31">
        <f t="shared" ref="P374:P383" si="1010">SUM(Q374:S374)</f>
        <v>2314</v>
      </c>
      <c r="Q374" s="31">
        <f t="shared" ref="Q374:S383" si="1011">+E374+I374+M374</f>
        <v>1282</v>
      </c>
      <c r="R374" s="31">
        <f t="shared" si="1011"/>
        <v>1032</v>
      </c>
      <c r="S374" s="31">
        <f t="shared" si="1011"/>
        <v>0</v>
      </c>
      <c r="T374" s="31">
        <f t="shared" ref="T374:T383" si="1012">SUM(U374:W374)</f>
        <v>1341</v>
      </c>
      <c r="U374" s="31">
        <v>987</v>
      </c>
      <c r="V374" s="58">
        <v>354</v>
      </c>
      <c r="W374" s="58">
        <v>0</v>
      </c>
      <c r="X374" s="31">
        <f t="shared" ref="X374:X383" si="1013">SUM(Y374:AA374)</f>
        <v>2018</v>
      </c>
      <c r="Y374" s="31">
        <v>987</v>
      </c>
      <c r="Z374" s="58">
        <v>1031</v>
      </c>
      <c r="AA374" s="58">
        <v>0</v>
      </c>
      <c r="AB374" s="31">
        <f t="shared" ref="AB374:AB383" si="1014">SUM(AC374:AE374)</f>
        <v>1055</v>
      </c>
      <c r="AC374" s="31">
        <v>648</v>
      </c>
      <c r="AD374" s="58">
        <v>407</v>
      </c>
      <c r="AE374" s="58">
        <v>0</v>
      </c>
      <c r="AF374" s="31">
        <f t="shared" ref="AF374:AF383" si="1015">SUM(AG374:AI374)</f>
        <v>4414</v>
      </c>
      <c r="AG374" s="31">
        <f t="shared" ref="AG374:AI383" si="1016">+U374+Y374+AC374</f>
        <v>2622</v>
      </c>
      <c r="AH374" s="31">
        <f t="shared" si="1016"/>
        <v>1792</v>
      </c>
      <c r="AI374" s="31">
        <f t="shared" si="1016"/>
        <v>0</v>
      </c>
      <c r="AJ374" s="31">
        <f t="shared" ref="AJ374:AJ383" si="1017">SUM(AK374:AM374)</f>
        <v>428</v>
      </c>
      <c r="AK374" s="31">
        <v>262</v>
      </c>
      <c r="AL374" s="58">
        <v>166</v>
      </c>
      <c r="AM374" s="58">
        <v>0</v>
      </c>
      <c r="AN374" s="31">
        <f t="shared" ref="AN374:AN383" si="1018">SUM(AO374:AQ374)</f>
        <v>0</v>
      </c>
      <c r="AO374" s="31">
        <v>0</v>
      </c>
      <c r="AP374" s="58">
        <v>0</v>
      </c>
      <c r="AQ374" s="58">
        <v>0</v>
      </c>
      <c r="AR374" s="31">
        <f t="shared" ref="AR374:AR383" si="1019">SUM(AS374:AU374)</f>
        <v>0</v>
      </c>
      <c r="AS374" s="31">
        <v>0</v>
      </c>
      <c r="AT374" s="58">
        <v>0</v>
      </c>
      <c r="AU374" s="58">
        <v>0</v>
      </c>
      <c r="AV374" s="31">
        <f t="shared" ref="AV374:AV383" si="1020">SUM(AW374:AY374)</f>
        <v>428</v>
      </c>
      <c r="AW374" s="31">
        <f t="shared" ref="AW374:AY383" si="1021">+AK374+AO374+AS374</f>
        <v>262</v>
      </c>
      <c r="AX374" s="31">
        <f t="shared" si="1021"/>
        <v>166</v>
      </c>
      <c r="AY374" s="31">
        <f t="shared" si="1021"/>
        <v>0</v>
      </c>
      <c r="AZ374" s="31">
        <f t="shared" ref="AZ374:AZ383" si="1022">SUM(BA374:BC374)</f>
        <v>0</v>
      </c>
      <c r="BA374" s="31">
        <v>0</v>
      </c>
      <c r="BB374" s="58">
        <v>0</v>
      </c>
      <c r="BC374" s="58">
        <v>0</v>
      </c>
      <c r="BD374" s="31">
        <f t="shared" ref="BD374:BD383" si="1023">SUM(BE374:BG374)</f>
        <v>0</v>
      </c>
      <c r="BE374" s="31">
        <v>0</v>
      </c>
      <c r="BF374" s="58">
        <v>0</v>
      </c>
      <c r="BG374" s="58">
        <v>0</v>
      </c>
      <c r="BH374" s="31">
        <f t="shared" ref="BH374:BH383" si="1024">SUM(BI374:BK374)</f>
        <v>0</v>
      </c>
      <c r="BI374" s="31">
        <v>0</v>
      </c>
      <c r="BJ374" s="58">
        <v>0</v>
      </c>
      <c r="BK374" s="58">
        <v>0</v>
      </c>
      <c r="BL374" s="31">
        <f t="shared" ref="BL374:BL383" si="1025">SUM(BM374:BO374)</f>
        <v>0</v>
      </c>
      <c r="BM374" s="31">
        <f t="shared" ref="BM374:BO383" si="1026">+BA374+BE374+BI374</f>
        <v>0</v>
      </c>
      <c r="BN374" s="31">
        <f t="shared" si="1026"/>
        <v>0</v>
      </c>
      <c r="BO374" s="31">
        <f t="shared" si="1026"/>
        <v>0</v>
      </c>
      <c r="BP374" s="31">
        <f t="shared" ref="BP374:BP383" si="1027">SUM(BQ374:BS374)</f>
        <v>7156</v>
      </c>
      <c r="BQ374" s="31">
        <f t="shared" ref="BQ374:BS383" si="1028">+Q374+AG374+AW374+BM374</f>
        <v>4166</v>
      </c>
      <c r="BR374" s="31">
        <f t="shared" si="1028"/>
        <v>2990</v>
      </c>
      <c r="BS374" s="31">
        <f t="shared" si="1028"/>
        <v>0</v>
      </c>
    </row>
    <row r="375" spans="1:71" s="3" customFormat="1" ht="15" customHeight="1" x14ac:dyDescent="0.3">
      <c r="A375" s="35"/>
      <c r="B375" s="33"/>
      <c r="C375" s="37" t="s">
        <v>313</v>
      </c>
      <c r="D375" s="31">
        <f t="shared" si="1007"/>
        <v>0</v>
      </c>
      <c r="E375" s="31">
        <v>0</v>
      </c>
      <c r="F375" s="58">
        <v>0</v>
      </c>
      <c r="G375" s="58">
        <v>0</v>
      </c>
      <c r="H375" s="31">
        <f t="shared" si="1008"/>
        <v>0</v>
      </c>
      <c r="I375" s="31">
        <v>0</v>
      </c>
      <c r="J375" s="58">
        <v>0</v>
      </c>
      <c r="K375" s="58">
        <v>0</v>
      </c>
      <c r="L375" s="31">
        <f t="shared" si="1009"/>
        <v>0</v>
      </c>
      <c r="M375" s="31">
        <v>0</v>
      </c>
      <c r="N375" s="58">
        <v>0</v>
      </c>
      <c r="O375" s="58">
        <v>0</v>
      </c>
      <c r="P375" s="31">
        <f t="shared" si="1010"/>
        <v>0</v>
      </c>
      <c r="Q375" s="31">
        <f t="shared" si="1011"/>
        <v>0</v>
      </c>
      <c r="R375" s="31">
        <f t="shared" si="1011"/>
        <v>0</v>
      </c>
      <c r="S375" s="31">
        <f t="shared" si="1011"/>
        <v>0</v>
      </c>
      <c r="T375" s="31">
        <f t="shared" si="1012"/>
        <v>0</v>
      </c>
      <c r="U375" s="31">
        <v>0</v>
      </c>
      <c r="V375" s="58">
        <v>0</v>
      </c>
      <c r="W375" s="58">
        <v>0</v>
      </c>
      <c r="X375" s="31">
        <f t="shared" si="1013"/>
        <v>0</v>
      </c>
      <c r="Y375" s="31">
        <v>0</v>
      </c>
      <c r="Z375" s="58">
        <v>0</v>
      </c>
      <c r="AA375" s="58">
        <v>0</v>
      </c>
      <c r="AB375" s="31">
        <f t="shared" si="1014"/>
        <v>0</v>
      </c>
      <c r="AC375" s="31">
        <v>0</v>
      </c>
      <c r="AD375" s="58">
        <v>0</v>
      </c>
      <c r="AE375" s="58">
        <v>0</v>
      </c>
      <c r="AF375" s="31">
        <f t="shared" si="1015"/>
        <v>0</v>
      </c>
      <c r="AG375" s="31">
        <f t="shared" si="1016"/>
        <v>0</v>
      </c>
      <c r="AH375" s="31">
        <f t="shared" si="1016"/>
        <v>0</v>
      </c>
      <c r="AI375" s="31">
        <f t="shared" si="1016"/>
        <v>0</v>
      </c>
      <c r="AJ375" s="31">
        <f t="shared" si="1017"/>
        <v>0</v>
      </c>
      <c r="AK375" s="31">
        <v>0</v>
      </c>
      <c r="AL375" s="58">
        <v>0</v>
      </c>
      <c r="AM375" s="58">
        <v>0</v>
      </c>
      <c r="AN375" s="31">
        <f t="shared" si="1018"/>
        <v>0</v>
      </c>
      <c r="AO375" s="31">
        <v>0</v>
      </c>
      <c r="AP375" s="58">
        <v>0</v>
      </c>
      <c r="AQ375" s="58">
        <v>0</v>
      </c>
      <c r="AR375" s="31">
        <f t="shared" si="1019"/>
        <v>0</v>
      </c>
      <c r="AS375" s="31">
        <v>0</v>
      </c>
      <c r="AT375" s="58">
        <v>0</v>
      </c>
      <c r="AU375" s="58">
        <v>0</v>
      </c>
      <c r="AV375" s="31">
        <f t="shared" si="1020"/>
        <v>0</v>
      </c>
      <c r="AW375" s="31">
        <f t="shared" si="1021"/>
        <v>0</v>
      </c>
      <c r="AX375" s="31">
        <f t="shared" si="1021"/>
        <v>0</v>
      </c>
      <c r="AY375" s="31">
        <f t="shared" si="1021"/>
        <v>0</v>
      </c>
      <c r="AZ375" s="31">
        <f t="shared" si="1022"/>
        <v>0</v>
      </c>
      <c r="BA375" s="31">
        <v>0</v>
      </c>
      <c r="BB375" s="58">
        <v>0</v>
      </c>
      <c r="BC375" s="58">
        <v>0</v>
      </c>
      <c r="BD375" s="31">
        <f t="shared" si="1023"/>
        <v>0</v>
      </c>
      <c r="BE375" s="31">
        <v>0</v>
      </c>
      <c r="BF375" s="58">
        <v>0</v>
      </c>
      <c r="BG375" s="58">
        <v>0</v>
      </c>
      <c r="BH375" s="31">
        <f t="shared" si="1024"/>
        <v>0</v>
      </c>
      <c r="BI375" s="31">
        <v>0</v>
      </c>
      <c r="BJ375" s="58">
        <v>0</v>
      </c>
      <c r="BK375" s="58">
        <v>0</v>
      </c>
      <c r="BL375" s="31">
        <f t="shared" si="1025"/>
        <v>0</v>
      </c>
      <c r="BM375" s="31">
        <f t="shared" si="1026"/>
        <v>0</v>
      </c>
      <c r="BN375" s="31">
        <f t="shared" si="1026"/>
        <v>0</v>
      </c>
      <c r="BO375" s="31">
        <f t="shared" si="1026"/>
        <v>0</v>
      </c>
      <c r="BP375" s="31">
        <f t="shared" si="1027"/>
        <v>0</v>
      </c>
      <c r="BQ375" s="31">
        <f t="shared" si="1028"/>
        <v>0</v>
      </c>
      <c r="BR375" s="31">
        <f t="shared" si="1028"/>
        <v>0</v>
      </c>
      <c r="BS375" s="31">
        <f t="shared" si="1028"/>
        <v>0</v>
      </c>
    </row>
    <row r="376" spans="1:71" s="3" customFormat="1" ht="15" customHeight="1" x14ac:dyDescent="0.3">
      <c r="A376" s="35"/>
      <c r="B376" s="33"/>
      <c r="C376" s="37" t="s">
        <v>314</v>
      </c>
      <c r="D376" s="31">
        <f t="shared" si="1007"/>
        <v>0</v>
      </c>
      <c r="E376" s="31">
        <v>0</v>
      </c>
      <c r="F376" s="58">
        <v>0</v>
      </c>
      <c r="G376" s="58">
        <v>0</v>
      </c>
      <c r="H376" s="31">
        <f t="shared" si="1008"/>
        <v>0</v>
      </c>
      <c r="I376" s="31">
        <v>0</v>
      </c>
      <c r="J376" s="58">
        <v>0</v>
      </c>
      <c r="K376" s="58">
        <v>0</v>
      </c>
      <c r="L376" s="31">
        <f t="shared" si="1009"/>
        <v>0</v>
      </c>
      <c r="M376" s="31">
        <v>0</v>
      </c>
      <c r="N376" s="58">
        <v>0</v>
      </c>
      <c r="O376" s="58">
        <v>0</v>
      </c>
      <c r="P376" s="31">
        <f t="shared" si="1010"/>
        <v>0</v>
      </c>
      <c r="Q376" s="31">
        <f t="shared" si="1011"/>
        <v>0</v>
      </c>
      <c r="R376" s="31">
        <f t="shared" si="1011"/>
        <v>0</v>
      </c>
      <c r="S376" s="31">
        <f t="shared" si="1011"/>
        <v>0</v>
      </c>
      <c r="T376" s="31">
        <f t="shared" si="1012"/>
        <v>0</v>
      </c>
      <c r="U376" s="31">
        <v>0</v>
      </c>
      <c r="V376" s="58">
        <v>0</v>
      </c>
      <c r="W376" s="58">
        <v>0</v>
      </c>
      <c r="X376" s="31">
        <f t="shared" si="1013"/>
        <v>0</v>
      </c>
      <c r="Y376" s="31">
        <v>0</v>
      </c>
      <c r="Z376" s="58">
        <v>0</v>
      </c>
      <c r="AA376" s="58">
        <v>0</v>
      </c>
      <c r="AB376" s="31">
        <f t="shared" si="1014"/>
        <v>0</v>
      </c>
      <c r="AC376" s="31">
        <v>0</v>
      </c>
      <c r="AD376" s="58">
        <v>0</v>
      </c>
      <c r="AE376" s="58">
        <v>0</v>
      </c>
      <c r="AF376" s="31">
        <f t="shared" si="1015"/>
        <v>0</v>
      </c>
      <c r="AG376" s="31">
        <f t="shared" si="1016"/>
        <v>0</v>
      </c>
      <c r="AH376" s="31">
        <f t="shared" si="1016"/>
        <v>0</v>
      </c>
      <c r="AI376" s="31">
        <f t="shared" si="1016"/>
        <v>0</v>
      </c>
      <c r="AJ376" s="31">
        <f t="shared" si="1017"/>
        <v>0</v>
      </c>
      <c r="AK376" s="31">
        <v>0</v>
      </c>
      <c r="AL376" s="58">
        <v>0</v>
      </c>
      <c r="AM376" s="58">
        <v>0</v>
      </c>
      <c r="AN376" s="31">
        <f t="shared" si="1018"/>
        <v>0</v>
      </c>
      <c r="AO376" s="31">
        <v>0</v>
      </c>
      <c r="AP376" s="58">
        <v>0</v>
      </c>
      <c r="AQ376" s="58">
        <v>0</v>
      </c>
      <c r="AR376" s="31">
        <f t="shared" si="1019"/>
        <v>0</v>
      </c>
      <c r="AS376" s="31">
        <v>0</v>
      </c>
      <c r="AT376" s="58">
        <v>0</v>
      </c>
      <c r="AU376" s="58">
        <v>0</v>
      </c>
      <c r="AV376" s="31">
        <f t="shared" si="1020"/>
        <v>0</v>
      </c>
      <c r="AW376" s="31">
        <f t="shared" si="1021"/>
        <v>0</v>
      </c>
      <c r="AX376" s="31">
        <f t="shared" si="1021"/>
        <v>0</v>
      </c>
      <c r="AY376" s="31">
        <f t="shared" si="1021"/>
        <v>0</v>
      </c>
      <c r="AZ376" s="31">
        <f t="shared" si="1022"/>
        <v>0</v>
      </c>
      <c r="BA376" s="31">
        <v>0</v>
      </c>
      <c r="BB376" s="58">
        <v>0</v>
      </c>
      <c r="BC376" s="58">
        <v>0</v>
      </c>
      <c r="BD376" s="31">
        <f t="shared" si="1023"/>
        <v>0</v>
      </c>
      <c r="BE376" s="31">
        <v>0</v>
      </c>
      <c r="BF376" s="58">
        <v>0</v>
      </c>
      <c r="BG376" s="58">
        <v>0</v>
      </c>
      <c r="BH376" s="31">
        <f t="shared" si="1024"/>
        <v>0</v>
      </c>
      <c r="BI376" s="31">
        <v>0</v>
      </c>
      <c r="BJ376" s="58">
        <v>0</v>
      </c>
      <c r="BK376" s="58">
        <v>0</v>
      </c>
      <c r="BL376" s="31">
        <f t="shared" si="1025"/>
        <v>0</v>
      </c>
      <c r="BM376" s="31">
        <f t="shared" si="1026"/>
        <v>0</v>
      </c>
      <c r="BN376" s="31">
        <f t="shared" si="1026"/>
        <v>0</v>
      </c>
      <c r="BO376" s="31">
        <f t="shared" si="1026"/>
        <v>0</v>
      </c>
      <c r="BP376" s="31">
        <f t="shared" si="1027"/>
        <v>0</v>
      </c>
      <c r="BQ376" s="31">
        <f t="shared" si="1028"/>
        <v>0</v>
      </c>
      <c r="BR376" s="31">
        <f t="shared" si="1028"/>
        <v>0</v>
      </c>
      <c r="BS376" s="31">
        <f t="shared" si="1028"/>
        <v>0</v>
      </c>
    </row>
    <row r="377" spans="1:71" s="3" customFormat="1" ht="15" customHeight="1" x14ac:dyDescent="0.3">
      <c r="A377" s="35"/>
      <c r="B377" s="33"/>
      <c r="C377" s="37" t="s">
        <v>315</v>
      </c>
      <c r="D377" s="31">
        <f t="shared" si="1007"/>
        <v>0</v>
      </c>
      <c r="E377" s="31">
        <v>0</v>
      </c>
      <c r="F377" s="58">
        <v>0</v>
      </c>
      <c r="G377" s="58">
        <v>0</v>
      </c>
      <c r="H377" s="31">
        <f t="shared" si="1008"/>
        <v>0</v>
      </c>
      <c r="I377" s="31">
        <v>0</v>
      </c>
      <c r="J377" s="58">
        <v>0</v>
      </c>
      <c r="K377" s="58">
        <v>0</v>
      </c>
      <c r="L377" s="31">
        <f t="shared" si="1009"/>
        <v>0</v>
      </c>
      <c r="M377" s="31">
        <v>0</v>
      </c>
      <c r="N377" s="58">
        <v>0</v>
      </c>
      <c r="O377" s="58">
        <v>0</v>
      </c>
      <c r="P377" s="31">
        <f t="shared" si="1010"/>
        <v>0</v>
      </c>
      <c r="Q377" s="31">
        <f t="shared" si="1011"/>
        <v>0</v>
      </c>
      <c r="R377" s="31">
        <f t="shared" si="1011"/>
        <v>0</v>
      </c>
      <c r="S377" s="31">
        <f t="shared" si="1011"/>
        <v>0</v>
      </c>
      <c r="T377" s="31">
        <f t="shared" si="1012"/>
        <v>0</v>
      </c>
      <c r="U377" s="31">
        <v>0</v>
      </c>
      <c r="V377" s="58">
        <v>0</v>
      </c>
      <c r="W377" s="58">
        <v>0</v>
      </c>
      <c r="X377" s="31">
        <f t="shared" si="1013"/>
        <v>0</v>
      </c>
      <c r="Y377" s="31">
        <v>0</v>
      </c>
      <c r="Z377" s="58">
        <v>0</v>
      </c>
      <c r="AA377" s="58">
        <v>0</v>
      </c>
      <c r="AB377" s="31">
        <f t="shared" si="1014"/>
        <v>0</v>
      </c>
      <c r="AC377" s="31">
        <v>0</v>
      </c>
      <c r="AD377" s="58">
        <v>0</v>
      </c>
      <c r="AE377" s="58">
        <v>0</v>
      </c>
      <c r="AF377" s="31">
        <f t="shared" si="1015"/>
        <v>0</v>
      </c>
      <c r="AG377" s="31">
        <f t="shared" si="1016"/>
        <v>0</v>
      </c>
      <c r="AH377" s="31">
        <f t="shared" si="1016"/>
        <v>0</v>
      </c>
      <c r="AI377" s="31">
        <f t="shared" si="1016"/>
        <v>0</v>
      </c>
      <c r="AJ377" s="31">
        <f t="shared" si="1017"/>
        <v>0</v>
      </c>
      <c r="AK377" s="31">
        <v>0</v>
      </c>
      <c r="AL377" s="58">
        <v>0</v>
      </c>
      <c r="AM377" s="58">
        <v>0</v>
      </c>
      <c r="AN377" s="31">
        <f t="shared" si="1018"/>
        <v>0</v>
      </c>
      <c r="AO377" s="31">
        <v>0</v>
      </c>
      <c r="AP377" s="58">
        <v>0</v>
      </c>
      <c r="AQ377" s="58">
        <v>0</v>
      </c>
      <c r="AR377" s="31">
        <f t="shared" si="1019"/>
        <v>0</v>
      </c>
      <c r="AS377" s="31">
        <v>0</v>
      </c>
      <c r="AT377" s="58">
        <v>0</v>
      </c>
      <c r="AU377" s="58">
        <v>0</v>
      </c>
      <c r="AV377" s="31">
        <f t="shared" si="1020"/>
        <v>0</v>
      </c>
      <c r="AW377" s="31">
        <f t="shared" si="1021"/>
        <v>0</v>
      </c>
      <c r="AX377" s="31">
        <f t="shared" si="1021"/>
        <v>0</v>
      </c>
      <c r="AY377" s="31">
        <f t="shared" si="1021"/>
        <v>0</v>
      </c>
      <c r="AZ377" s="31">
        <f t="shared" si="1022"/>
        <v>0</v>
      </c>
      <c r="BA377" s="31">
        <v>0</v>
      </c>
      <c r="BB377" s="58">
        <v>0</v>
      </c>
      <c r="BC377" s="58">
        <v>0</v>
      </c>
      <c r="BD377" s="31">
        <f t="shared" si="1023"/>
        <v>0</v>
      </c>
      <c r="BE377" s="31">
        <v>0</v>
      </c>
      <c r="BF377" s="58">
        <v>0</v>
      </c>
      <c r="BG377" s="58">
        <v>0</v>
      </c>
      <c r="BH377" s="31">
        <f t="shared" si="1024"/>
        <v>0</v>
      </c>
      <c r="BI377" s="31">
        <v>0</v>
      </c>
      <c r="BJ377" s="58">
        <v>0</v>
      </c>
      <c r="BK377" s="58">
        <v>0</v>
      </c>
      <c r="BL377" s="31">
        <f t="shared" si="1025"/>
        <v>0</v>
      </c>
      <c r="BM377" s="31">
        <f t="shared" si="1026"/>
        <v>0</v>
      </c>
      <c r="BN377" s="31">
        <f t="shared" si="1026"/>
        <v>0</v>
      </c>
      <c r="BO377" s="31">
        <f t="shared" si="1026"/>
        <v>0</v>
      </c>
      <c r="BP377" s="31">
        <f t="shared" si="1027"/>
        <v>0</v>
      </c>
      <c r="BQ377" s="31">
        <f t="shared" si="1028"/>
        <v>0</v>
      </c>
      <c r="BR377" s="31">
        <f t="shared" si="1028"/>
        <v>0</v>
      </c>
      <c r="BS377" s="31">
        <f t="shared" si="1028"/>
        <v>0</v>
      </c>
    </row>
    <row r="378" spans="1:71" s="3" customFormat="1" ht="15" customHeight="1" x14ac:dyDescent="0.3">
      <c r="A378" s="35"/>
      <c r="B378" s="33"/>
      <c r="C378" s="37" t="s">
        <v>316</v>
      </c>
      <c r="D378" s="31">
        <f t="shared" si="1007"/>
        <v>0</v>
      </c>
      <c r="E378" s="31">
        <v>0</v>
      </c>
      <c r="F378" s="58">
        <v>0</v>
      </c>
      <c r="G378" s="58">
        <v>0</v>
      </c>
      <c r="H378" s="31">
        <f t="shared" si="1008"/>
        <v>0</v>
      </c>
      <c r="I378" s="31">
        <v>0</v>
      </c>
      <c r="J378" s="58">
        <v>0</v>
      </c>
      <c r="K378" s="58">
        <v>0</v>
      </c>
      <c r="L378" s="31">
        <f t="shared" si="1009"/>
        <v>0</v>
      </c>
      <c r="M378" s="31">
        <v>0</v>
      </c>
      <c r="N378" s="58">
        <v>0</v>
      </c>
      <c r="O378" s="58">
        <v>0</v>
      </c>
      <c r="P378" s="31">
        <f t="shared" si="1010"/>
        <v>0</v>
      </c>
      <c r="Q378" s="31">
        <f t="shared" si="1011"/>
        <v>0</v>
      </c>
      <c r="R378" s="31">
        <f t="shared" si="1011"/>
        <v>0</v>
      </c>
      <c r="S378" s="31">
        <f t="shared" si="1011"/>
        <v>0</v>
      </c>
      <c r="T378" s="31">
        <f t="shared" si="1012"/>
        <v>0</v>
      </c>
      <c r="U378" s="31">
        <v>0</v>
      </c>
      <c r="V378" s="58">
        <v>0</v>
      </c>
      <c r="W378" s="58">
        <v>0</v>
      </c>
      <c r="X378" s="31">
        <f t="shared" si="1013"/>
        <v>0</v>
      </c>
      <c r="Y378" s="31">
        <v>0</v>
      </c>
      <c r="Z378" s="58">
        <v>0</v>
      </c>
      <c r="AA378" s="58">
        <v>0</v>
      </c>
      <c r="AB378" s="31">
        <f t="shared" si="1014"/>
        <v>0</v>
      </c>
      <c r="AC378" s="31">
        <v>0</v>
      </c>
      <c r="AD378" s="58">
        <v>0</v>
      </c>
      <c r="AE378" s="58">
        <v>0</v>
      </c>
      <c r="AF378" s="31">
        <f t="shared" si="1015"/>
        <v>0</v>
      </c>
      <c r="AG378" s="31">
        <f t="shared" si="1016"/>
        <v>0</v>
      </c>
      <c r="AH378" s="31">
        <f t="shared" si="1016"/>
        <v>0</v>
      </c>
      <c r="AI378" s="31">
        <f t="shared" si="1016"/>
        <v>0</v>
      </c>
      <c r="AJ378" s="31">
        <f t="shared" si="1017"/>
        <v>0</v>
      </c>
      <c r="AK378" s="31">
        <v>0</v>
      </c>
      <c r="AL378" s="58">
        <v>0</v>
      </c>
      <c r="AM378" s="58">
        <v>0</v>
      </c>
      <c r="AN378" s="31">
        <f t="shared" si="1018"/>
        <v>0</v>
      </c>
      <c r="AO378" s="31">
        <v>0</v>
      </c>
      <c r="AP378" s="58">
        <v>0</v>
      </c>
      <c r="AQ378" s="58">
        <v>0</v>
      </c>
      <c r="AR378" s="31">
        <f t="shared" si="1019"/>
        <v>0</v>
      </c>
      <c r="AS378" s="31">
        <v>0</v>
      </c>
      <c r="AT378" s="58">
        <v>0</v>
      </c>
      <c r="AU378" s="58">
        <v>0</v>
      </c>
      <c r="AV378" s="31">
        <f t="shared" si="1020"/>
        <v>0</v>
      </c>
      <c r="AW378" s="31">
        <f t="shared" si="1021"/>
        <v>0</v>
      </c>
      <c r="AX378" s="31">
        <f t="shared" si="1021"/>
        <v>0</v>
      </c>
      <c r="AY378" s="31">
        <f t="shared" si="1021"/>
        <v>0</v>
      </c>
      <c r="AZ378" s="31">
        <f t="shared" si="1022"/>
        <v>0</v>
      </c>
      <c r="BA378" s="31">
        <v>0</v>
      </c>
      <c r="BB378" s="58">
        <v>0</v>
      </c>
      <c r="BC378" s="58">
        <v>0</v>
      </c>
      <c r="BD378" s="31">
        <f t="shared" si="1023"/>
        <v>0</v>
      </c>
      <c r="BE378" s="31">
        <v>0</v>
      </c>
      <c r="BF378" s="58">
        <v>0</v>
      </c>
      <c r="BG378" s="58">
        <v>0</v>
      </c>
      <c r="BH378" s="31">
        <f t="shared" si="1024"/>
        <v>0</v>
      </c>
      <c r="BI378" s="31">
        <v>0</v>
      </c>
      <c r="BJ378" s="58">
        <v>0</v>
      </c>
      <c r="BK378" s="58">
        <v>0</v>
      </c>
      <c r="BL378" s="31">
        <f t="shared" si="1025"/>
        <v>0</v>
      </c>
      <c r="BM378" s="31">
        <f t="shared" si="1026"/>
        <v>0</v>
      </c>
      <c r="BN378" s="31">
        <f t="shared" si="1026"/>
        <v>0</v>
      </c>
      <c r="BO378" s="31">
        <f t="shared" si="1026"/>
        <v>0</v>
      </c>
      <c r="BP378" s="31">
        <f t="shared" si="1027"/>
        <v>0</v>
      </c>
      <c r="BQ378" s="31">
        <f t="shared" si="1028"/>
        <v>0</v>
      </c>
      <c r="BR378" s="31">
        <f t="shared" si="1028"/>
        <v>0</v>
      </c>
      <c r="BS378" s="31">
        <f t="shared" si="1028"/>
        <v>0</v>
      </c>
    </row>
    <row r="379" spans="1:71" s="3" customFormat="1" ht="15" customHeight="1" x14ac:dyDescent="0.3">
      <c r="A379" s="35"/>
      <c r="B379" s="33"/>
      <c r="C379" s="37" t="s">
        <v>317</v>
      </c>
      <c r="D379" s="31">
        <f t="shared" si="1007"/>
        <v>0</v>
      </c>
      <c r="E379" s="31">
        <v>0</v>
      </c>
      <c r="F379" s="58">
        <v>0</v>
      </c>
      <c r="G379" s="58">
        <v>0</v>
      </c>
      <c r="H379" s="31">
        <f t="shared" si="1008"/>
        <v>0</v>
      </c>
      <c r="I379" s="31">
        <v>0</v>
      </c>
      <c r="J379" s="58">
        <v>0</v>
      </c>
      <c r="K379" s="58">
        <v>0</v>
      </c>
      <c r="L379" s="31">
        <f t="shared" si="1009"/>
        <v>0</v>
      </c>
      <c r="M379" s="31">
        <v>0</v>
      </c>
      <c r="N379" s="58">
        <v>0</v>
      </c>
      <c r="O379" s="58">
        <v>0</v>
      </c>
      <c r="P379" s="31">
        <f t="shared" si="1010"/>
        <v>0</v>
      </c>
      <c r="Q379" s="31">
        <f t="shared" si="1011"/>
        <v>0</v>
      </c>
      <c r="R379" s="31">
        <f t="shared" si="1011"/>
        <v>0</v>
      </c>
      <c r="S379" s="31">
        <f t="shared" si="1011"/>
        <v>0</v>
      </c>
      <c r="T379" s="31">
        <f t="shared" si="1012"/>
        <v>0</v>
      </c>
      <c r="U379" s="31">
        <v>0</v>
      </c>
      <c r="V379" s="58">
        <v>0</v>
      </c>
      <c r="W379" s="58">
        <v>0</v>
      </c>
      <c r="X379" s="31">
        <f t="shared" si="1013"/>
        <v>0</v>
      </c>
      <c r="Y379" s="31">
        <v>0</v>
      </c>
      <c r="Z379" s="58">
        <v>0</v>
      </c>
      <c r="AA379" s="58">
        <v>0</v>
      </c>
      <c r="AB379" s="31">
        <f t="shared" si="1014"/>
        <v>0</v>
      </c>
      <c r="AC379" s="31">
        <v>0</v>
      </c>
      <c r="AD379" s="58">
        <v>0</v>
      </c>
      <c r="AE379" s="58">
        <v>0</v>
      </c>
      <c r="AF379" s="31">
        <f t="shared" si="1015"/>
        <v>0</v>
      </c>
      <c r="AG379" s="31">
        <f t="shared" si="1016"/>
        <v>0</v>
      </c>
      <c r="AH379" s="31">
        <f t="shared" si="1016"/>
        <v>0</v>
      </c>
      <c r="AI379" s="31">
        <f t="shared" si="1016"/>
        <v>0</v>
      </c>
      <c r="AJ379" s="31">
        <f t="shared" si="1017"/>
        <v>0</v>
      </c>
      <c r="AK379" s="31">
        <v>0</v>
      </c>
      <c r="AL379" s="58">
        <v>0</v>
      </c>
      <c r="AM379" s="58">
        <v>0</v>
      </c>
      <c r="AN379" s="31">
        <f t="shared" si="1018"/>
        <v>0</v>
      </c>
      <c r="AO379" s="31">
        <v>0</v>
      </c>
      <c r="AP379" s="58">
        <v>0</v>
      </c>
      <c r="AQ379" s="58">
        <v>0</v>
      </c>
      <c r="AR379" s="31">
        <f t="shared" si="1019"/>
        <v>0</v>
      </c>
      <c r="AS379" s="31">
        <v>0</v>
      </c>
      <c r="AT379" s="58">
        <v>0</v>
      </c>
      <c r="AU379" s="58">
        <v>0</v>
      </c>
      <c r="AV379" s="31">
        <f t="shared" si="1020"/>
        <v>0</v>
      </c>
      <c r="AW379" s="31">
        <f t="shared" si="1021"/>
        <v>0</v>
      </c>
      <c r="AX379" s="31">
        <f t="shared" si="1021"/>
        <v>0</v>
      </c>
      <c r="AY379" s="31">
        <f t="shared" si="1021"/>
        <v>0</v>
      </c>
      <c r="AZ379" s="31">
        <f t="shared" si="1022"/>
        <v>0</v>
      </c>
      <c r="BA379" s="31">
        <v>0</v>
      </c>
      <c r="BB379" s="58">
        <v>0</v>
      </c>
      <c r="BC379" s="58">
        <v>0</v>
      </c>
      <c r="BD379" s="31">
        <f t="shared" si="1023"/>
        <v>0</v>
      </c>
      <c r="BE379" s="31">
        <v>0</v>
      </c>
      <c r="BF379" s="58">
        <v>0</v>
      </c>
      <c r="BG379" s="58">
        <v>0</v>
      </c>
      <c r="BH379" s="31">
        <f t="shared" si="1024"/>
        <v>0</v>
      </c>
      <c r="BI379" s="31">
        <v>0</v>
      </c>
      <c r="BJ379" s="58">
        <v>0</v>
      </c>
      <c r="BK379" s="58">
        <v>0</v>
      </c>
      <c r="BL379" s="31">
        <f t="shared" si="1025"/>
        <v>0</v>
      </c>
      <c r="BM379" s="31">
        <f t="shared" si="1026"/>
        <v>0</v>
      </c>
      <c r="BN379" s="31">
        <f t="shared" si="1026"/>
        <v>0</v>
      </c>
      <c r="BO379" s="31">
        <f t="shared" si="1026"/>
        <v>0</v>
      </c>
      <c r="BP379" s="31">
        <f t="shared" si="1027"/>
        <v>0</v>
      </c>
      <c r="BQ379" s="31">
        <f t="shared" si="1028"/>
        <v>0</v>
      </c>
      <c r="BR379" s="31">
        <f t="shared" si="1028"/>
        <v>0</v>
      </c>
      <c r="BS379" s="31">
        <f t="shared" si="1028"/>
        <v>0</v>
      </c>
    </row>
    <row r="380" spans="1:71" s="3" customFormat="1" ht="15" customHeight="1" x14ac:dyDescent="0.3">
      <c r="A380" s="35"/>
      <c r="B380" s="33"/>
      <c r="C380" s="34" t="s">
        <v>318</v>
      </c>
      <c r="D380" s="31">
        <f t="shared" si="1007"/>
        <v>107822</v>
      </c>
      <c r="E380" s="31">
        <v>55578</v>
      </c>
      <c r="F380" s="58">
        <v>52244</v>
      </c>
      <c r="G380" s="58">
        <v>0</v>
      </c>
      <c r="H380" s="31">
        <f t="shared" si="1008"/>
        <v>100521</v>
      </c>
      <c r="I380" s="31">
        <v>51837</v>
      </c>
      <c r="J380" s="58">
        <v>48684</v>
      </c>
      <c r="K380" s="58">
        <v>0</v>
      </c>
      <c r="L380" s="31">
        <f t="shared" si="1009"/>
        <v>108040</v>
      </c>
      <c r="M380" s="31">
        <v>55076</v>
      </c>
      <c r="N380" s="58">
        <v>52964</v>
      </c>
      <c r="O380" s="58">
        <v>0</v>
      </c>
      <c r="P380" s="31">
        <f t="shared" si="1010"/>
        <v>316383</v>
      </c>
      <c r="Q380" s="31">
        <f t="shared" si="1011"/>
        <v>162491</v>
      </c>
      <c r="R380" s="31">
        <f t="shared" si="1011"/>
        <v>153892</v>
      </c>
      <c r="S380" s="31">
        <f t="shared" si="1011"/>
        <v>0</v>
      </c>
      <c r="T380" s="31">
        <f t="shared" si="1012"/>
        <v>112000</v>
      </c>
      <c r="U380" s="31">
        <v>55995</v>
      </c>
      <c r="V380" s="58">
        <v>56005</v>
      </c>
      <c r="W380" s="58">
        <v>0</v>
      </c>
      <c r="X380" s="31">
        <f t="shared" si="1013"/>
        <v>115444</v>
      </c>
      <c r="Y380" s="31">
        <v>57577</v>
      </c>
      <c r="Z380" s="58">
        <v>57867</v>
      </c>
      <c r="AA380" s="58">
        <v>0</v>
      </c>
      <c r="AB380" s="31">
        <f t="shared" si="1014"/>
        <v>116219</v>
      </c>
      <c r="AC380" s="31">
        <v>57964</v>
      </c>
      <c r="AD380" s="58">
        <v>58255</v>
      </c>
      <c r="AE380" s="58">
        <v>0</v>
      </c>
      <c r="AF380" s="31">
        <f t="shared" si="1015"/>
        <v>343663</v>
      </c>
      <c r="AG380" s="31">
        <f t="shared" si="1016"/>
        <v>171536</v>
      </c>
      <c r="AH380" s="31">
        <f t="shared" si="1016"/>
        <v>172127</v>
      </c>
      <c r="AI380" s="31">
        <f t="shared" si="1016"/>
        <v>0</v>
      </c>
      <c r="AJ380" s="31">
        <f t="shared" si="1017"/>
        <v>118040</v>
      </c>
      <c r="AK380" s="31">
        <v>58752</v>
      </c>
      <c r="AL380" s="58">
        <v>59288</v>
      </c>
      <c r="AM380" s="58">
        <v>0</v>
      </c>
      <c r="AN380" s="31">
        <f t="shared" si="1018"/>
        <v>307155</v>
      </c>
      <c r="AO380" s="31">
        <v>155848</v>
      </c>
      <c r="AP380" s="58">
        <v>151307</v>
      </c>
      <c r="AQ380" s="58">
        <v>0</v>
      </c>
      <c r="AR380" s="31">
        <f t="shared" si="1019"/>
        <v>305659</v>
      </c>
      <c r="AS380" s="31">
        <v>149018</v>
      </c>
      <c r="AT380" s="58">
        <v>156641</v>
      </c>
      <c r="AU380" s="58">
        <v>0</v>
      </c>
      <c r="AV380" s="31">
        <f t="shared" si="1020"/>
        <v>730854</v>
      </c>
      <c r="AW380" s="31">
        <f t="shared" si="1021"/>
        <v>363618</v>
      </c>
      <c r="AX380" s="31">
        <f t="shared" si="1021"/>
        <v>367236</v>
      </c>
      <c r="AY380" s="31">
        <f t="shared" si="1021"/>
        <v>0</v>
      </c>
      <c r="AZ380" s="31">
        <f t="shared" si="1022"/>
        <v>304002</v>
      </c>
      <c r="BA380" s="31">
        <v>151985</v>
      </c>
      <c r="BB380" s="58">
        <v>152017</v>
      </c>
      <c r="BC380" s="58">
        <v>0</v>
      </c>
      <c r="BD380" s="31">
        <f t="shared" si="1023"/>
        <v>302217</v>
      </c>
      <c r="BE380" s="31">
        <v>149586</v>
      </c>
      <c r="BF380" s="58">
        <v>152631</v>
      </c>
      <c r="BG380" s="58">
        <v>0</v>
      </c>
      <c r="BH380" s="31">
        <f t="shared" si="1024"/>
        <v>318882</v>
      </c>
      <c r="BI380" s="31">
        <v>157601</v>
      </c>
      <c r="BJ380" s="58">
        <v>161281</v>
      </c>
      <c r="BK380" s="58">
        <v>0</v>
      </c>
      <c r="BL380" s="31">
        <f t="shared" si="1025"/>
        <v>925101</v>
      </c>
      <c r="BM380" s="31">
        <f t="shared" si="1026"/>
        <v>459172</v>
      </c>
      <c r="BN380" s="31">
        <f t="shared" si="1026"/>
        <v>465929</v>
      </c>
      <c r="BO380" s="31">
        <f t="shared" si="1026"/>
        <v>0</v>
      </c>
      <c r="BP380" s="31">
        <f t="shared" si="1027"/>
        <v>2316001</v>
      </c>
      <c r="BQ380" s="31">
        <f t="shared" si="1028"/>
        <v>1156817</v>
      </c>
      <c r="BR380" s="31">
        <f t="shared" si="1028"/>
        <v>1159184</v>
      </c>
      <c r="BS380" s="31">
        <f t="shared" si="1028"/>
        <v>0</v>
      </c>
    </row>
    <row r="381" spans="1:71" s="3" customFormat="1" ht="15" customHeight="1" x14ac:dyDescent="0.3">
      <c r="A381" s="35"/>
      <c r="B381" s="33"/>
      <c r="C381" s="34" t="s">
        <v>319</v>
      </c>
      <c r="D381" s="31">
        <f t="shared" si="1007"/>
        <v>0</v>
      </c>
      <c r="E381" s="31">
        <v>0</v>
      </c>
      <c r="F381" s="58">
        <v>0</v>
      </c>
      <c r="G381" s="58">
        <v>0</v>
      </c>
      <c r="H381" s="31">
        <f t="shared" si="1008"/>
        <v>0</v>
      </c>
      <c r="I381" s="31">
        <v>0</v>
      </c>
      <c r="J381" s="58">
        <v>0</v>
      </c>
      <c r="K381" s="58">
        <v>0</v>
      </c>
      <c r="L381" s="31">
        <f t="shared" si="1009"/>
        <v>0</v>
      </c>
      <c r="M381" s="31">
        <v>0</v>
      </c>
      <c r="N381" s="58">
        <v>0</v>
      </c>
      <c r="O381" s="58">
        <v>0</v>
      </c>
      <c r="P381" s="31">
        <f t="shared" si="1010"/>
        <v>0</v>
      </c>
      <c r="Q381" s="31">
        <f t="shared" si="1011"/>
        <v>0</v>
      </c>
      <c r="R381" s="31">
        <f t="shared" si="1011"/>
        <v>0</v>
      </c>
      <c r="S381" s="31">
        <f t="shared" si="1011"/>
        <v>0</v>
      </c>
      <c r="T381" s="31">
        <f t="shared" si="1012"/>
        <v>0</v>
      </c>
      <c r="U381" s="31">
        <v>0</v>
      </c>
      <c r="V381" s="58">
        <v>0</v>
      </c>
      <c r="W381" s="58">
        <v>0</v>
      </c>
      <c r="X381" s="31">
        <f t="shared" si="1013"/>
        <v>0</v>
      </c>
      <c r="Y381" s="31">
        <v>0</v>
      </c>
      <c r="Z381" s="58">
        <v>0</v>
      </c>
      <c r="AA381" s="58">
        <v>0</v>
      </c>
      <c r="AB381" s="31">
        <f t="shared" si="1014"/>
        <v>0</v>
      </c>
      <c r="AC381" s="31">
        <v>0</v>
      </c>
      <c r="AD381" s="58">
        <v>0</v>
      </c>
      <c r="AE381" s="58">
        <v>0</v>
      </c>
      <c r="AF381" s="31">
        <f t="shared" si="1015"/>
        <v>0</v>
      </c>
      <c r="AG381" s="31">
        <f t="shared" si="1016"/>
        <v>0</v>
      </c>
      <c r="AH381" s="31">
        <f t="shared" si="1016"/>
        <v>0</v>
      </c>
      <c r="AI381" s="31">
        <f t="shared" si="1016"/>
        <v>0</v>
      </c>
      <c r="AJ381" s="31">
        <f t="shared" si="1017"/>
        <v>0</v>
      </c>
      <c r="AK381" s="31">
        <v>0</v>
      </c>
      <c r="AL381" s="58">
        <v>0</v>
      </c>
      <c r="AM381" s="58">
        <v>0</v>
      </c>
      <c r="AN381" s="31">
        <f t="shared" si="1018"/>
        <v>0</v>
      </c>
      <c r="AO381" s="31">
        <v>0</v>
      </c>
      <c r="AP381" s="58">
        <v>0</v>
      </c>
      <c r="AQ381" s="58">
        <v>0</v>
      </c>
      <c r="AR381" s="31">
        <f t="shared" si="1019"/>
        <v>0</v>
      </c>
      <c r="AS381" s="31">
        <v>0</v>
      </c>
      <c r="AT381" s="58">
        <v>0</v>
      </c>
      <c r="AU381" s="58">
        <v>0</v>
      </c>
      <c r="AV381" s="31">
        <f t="shared" si="1020"/>
        <v>0</v>
      </c>
      <c r="AW381" s="31">
        <f t="shared" si="1021"/>
        <v>0</v>
      </c>
      <c r="AX381" s="31">
        <f t="shared" si="1021"/>
        <v>0</v>
      </c>
      <c r="AY381" s="31">
        <f t="shared" si="1021"/>
        <v>0</v>
      </c>
      <c r="AZ381" s="31">
        <f t="shared" si="1022"/>
        <v>0</v>
      </c>
      <c r="BA381" s="31">
        <v>0</v>
      </c>
      <c r="BB381" s="58">
        <v>0</v>
      </c>
      <c r="BC381" s="58">
        <v>0</v>
      </c>
      <c r="BD381" s="31">
        <f t="shared" si="1023"/>
        <v>0</v>
      </c>
      <c r="BE381" s="31">
        <v>0</v>
      </c>
      <c r="BF381" s="58">
        <v>0</v>
      </c>
      <c r="BG381" s="58">
        <v>0</v>
      </c>
      <c r="BH381" s="31">
        <f t="shared" si="1024"/>
        <v>0</v>
      </c>
      <c r="BI381" s="31">
        <v>0</v>
      </c>
      <c r="BJ381" s="58">
        <v>0</v>
      </c>
      <c r="BK381" s="58">
        <v>0</v>
      </c>
      <c r="BL381" s="31">
        <f t="shared" si="1025"/>
        <v>0</v>
      </c>
      <c r="BM381" s="31">
        <f t="shared" si="1026"/>
        <v>0</v>
      </c>
      <c r="BN381" s="31">
        <f t="shared" si="1026"/>
        <v>0</v>
      </c>
      <c r="BO381" s="31">
        <f t="shared" si="1026"/>
        <v>0</v>
      </c>
      <c r="BP381" s="31">
        <f t="shared" si="1027"/>
        <v>0</v>
      </c>
      <c r="BQ381" s="31">
        <f t="shared" si="1028"/>
        <v>0</v>
      </c>
      <c r="BR381" s="31">
        <f t="shared" si="1028"/>
        <v>0</v>
      </c>
      <c r="BS381" s="31">
        <f t="shared" si="1028"/>
        <v>0</v>
      </c>
    </row>
    <row r="382" spans="1:71" s="3" customFormat="1" ht="15" customHeight="1" x14ac:dyDescent="0.3">
      <c r="A382" s="35"/>
      <c r="B382" s="33"/>
      <c r="C382" s="34" t="s">
        <v>56</v>
      </c>
      <c r="D382" s="31">
        <f t="shared" si="1007"/>
        <v>0</v>
      </c>
      <c r="E382" s="31">
        <v>0</v>
      </c>
      <c r="F382" s="58">
        <v>0</v>
      </c>
      <c r="G382" s="58">
        <v>0</v>
      </c>
      <c r="H382" s="31">
        <f t="shared" si="1008"/>
        <v>0</v>
      </c>
      <c r="I382" s="31">
        <v>0</v>
      </c>
      <c r="J382" s="58">
        <v>0</v>
      </c>
      <c r="K382" s="58">
        <v>0</v>
      </c>
      <c r="L382" s="31">
        <f t="shared" si="1009"/>
        <v>0</v>
      </c>
      <c r="M382" s="31">
        <v>0</v>
      </c>
      <c r="N382" s="58">
        <v>0</v>
      </c>
      <c r="O382" s="58">
        <v>0</v>
      </c>
      <c r="P382" s="31">
        <f t="shared" si="1010"/>
        <v>0</v>
      </c>
      <c r="Q382" s="31">
        <f t="shared" si="1011"/>
        <v>0</v>
      </c>
      <c r="R382" s="31">
        <f t="shared" si="1011"/>
        <v>0</v>
      </c>
      <c r="S382" s="31">
        <f t="shared" si="1011"/>
        <v>0</v>
      </c>
      <c r="T382" s="31">
        <f t="shared" si="1012"/>
        <v>0</v>
      </c>
      <c r="U382" s="31">
        <v>0</v>
      </c>
      <c r="V382" s="58">
        <v>0</v>
      </c>
      <c r="W382" s="58">
        <v>0</v>
      </c>
      <c r="X382" s="31">
        <f t="shared" si="1013"/>
        <v>0</v>
      </c>
      <c r="Y382" s="31">
        <v>0</v>
      </c>
      <c r="Z382" s="58">
        <v>0</v>
      </c>
      <c r="AA382" s="58">
        <v>0</v>
      </c>
      <c r="AB382" s="31">
        <f t="shared" si="1014"/>
        <v>0</v>
      </c>
      <c r="AC382" s="31">
        <v>0</v>
      </c>
      <c r="AD382" s="58">
        <v>0</v>
      </c>
      <c r="AE382" s="58">
        <v>0</v>
      </c>
      <c r="AF382" s="31">
        <f t="shared" si="1015"/>
        <v>0</v>
      </c>
      <c r="AG382" s="31">
        <f t="shared" si="1016"/>
        <v>0</v>
      </c>
      <c r="AH382" s="31">
        <f t="shared" si="1016"/>
        <v>0</v>
      </c>
      <c r="AI382" s="31">
        <f t="shared" si="1016"/>
        <v>0</v>
      </c>
      <c r="AJ382" s="31">
        <f t="shared" si="1017"/>
        <v>0</v>
      </c>
      <c r="AK382" s="31">
        <v>0</v>
      </c>
      <c r="AL382" s="58">
        <v>0</v>
      </c>
      <c r="AM382" s="58">
        <v>0</v>
      </c>
      <c r="AN382" s="31">
        <f t="shared" si="1018"/>
        <v>0</v>
      </c>
      <c r="AO382" s="31">
        <v>0</v>
      </c>
      <c r="AP382" s="58">
        <v>0</v>
      </c>
      <c r="AQ382" s="58">
        <v>0</v>
      </c>
      <c r="AR382" s="31">
        <f t="shared" si="1019"/>
        <v>0</v>
      </c>
      <c r="AS382" s="31">
        <v>0</v>
      </c>
      <c r="AT382" s="58">
        <v>0</v>
      </c>
      <c r="AU382" s="58">
        <v>0</v>
      </c>
      <c r="AV382" s="31">
        <f t="shared" si="1020"/>
        <v>0</v>
      </c>
      <c r="AW382" s="31">
        <f t="shared" si="1021"/>
        <v>0</v>
      </c>
      <c r="AX382" s="31">
        <f t="shared" si="1021"/>
        <v>0</v>
      </c>
      <c r="AY382" s="31">
        <f t="shared" si="1021"/>
        <v>0</v>
      </c>
      <c r="AZ382" s="31">
        <f t="shared" si="1022"/>
        <v>0</v>
      </c>
      <c r="BA382" s="31">
        <v>0</v>
      </c>
      <c r="BB382" s="58">
        <v>0</v>
      </c>
      <c r="BC382" s="58">
        <v>0</v>
      </c>
      <c r="BD382" s="31">
        <f t="shared" si="1023"/>
        <v>0</v>
      </c>
      <c r="BE382" s="31">
        <v>0</v>
      </c>
      <c r="BF382" s="58">
        <v>0</v>
      </c>
      <c r="BG382" s="58">
        <v>0</v>
      </c>
      <c r="BH382" s="31">
        <f t="shared" si="1024"/>
        <v>0</v>
      </c>
      <c r="BI382" s="31">
        <v>0</v>
      </c>
      <c r="BJ382" s="58">
        <v>0</v>
      </c>
      <c r="BK382" s="58">
        <v>0</v>
      </c>
      <c r="BL382" s="31">
        <f t="shared" si="1025"/>
        <v>0</v>
      </c>
      <c r="BM382" s="31">
        <f t="shared" si="1026"/>
        <v>0</v>
      </c>
      <c r="BN382" s="31">
        <f t="shared" si="1026"/>
        <v>0</v>
      </c>
      <c r="BO382" s="31">
        <f t="shared" si="1026"/>
        <v>0</v>
      </c>
      <c r="BP382" s="31">
        <f t="shared" si="1027"/>
        <v>0</v>
      </c>
      <c r="BQ382" s="31">
        <f t="shared" si="1028"/>
        <v>0</v>
      </c>
      <c r="BR382" s="31">
        <f t="shared" si="1028"/>
        <v>0</v>
      </c>
      <c r="BS382" s="31">
        <f t="shared" si="1028"/>
        <v>0</v>
      </c>
    </row>
    <row r="383" spans="1:71" s="3" customFormat="1" ht="15" customHeight="1" x14ac:dyDescent="0.3">
      <c r="A383" s="35"/>
      <c r="B383" s="33"/>
      <c r="C383" s="34" t="s">
        <v>27</v>
      </c>
      <c r="D383" s="31">
        <f t="shared" si="1007"/>
        <v>63177</v>
      </c>
      <c r="E383" s="31">
        <v>30979</v>
      </c>
      <c r="F383" s="58">
        <v>32198</v>
      </c>
      <c r="G383" s="58">
        <v>0</v>
      </c>
      <c r="H383" s="31">
        <f t="shared" si="1008"/>
        <v>56882</v>
      </c>
      <c r="I383" s="31">
        <v>28071</v>
      </c>
      <c r="J383" s="58">
        <v>28811</v>
      </c>
      <c r="K383" s="58">
        <v>0</v>
      </c>
      <c r="L383" s="31">
        <f t="shared" si="1009"/>
        <v>63700</v>
      </c>
      <c r="M383" s="31">
        <v>31068</v>
      </c>
      <c r="N383" s="58">
        <v>32632</v>
      </c>
      <c r="O383" s="58">
        <v>0</v>
      </c>
      <c r="P383" s="31">
        <f t="shared" si="1010"/>
        <v>183759</v>
      </c>
      <c r="Q383" s="31">
        <f t="shared" si="1011"/>
        <v>90118</v>
      </c>
      <c r="R383" s="31">
        <f t="shared" si="1011"/>
        <v>93641</v>
      </c>
      <c r="S383" s="31">
        <f t="shared" si="1011"/>
        <v>0</v>
      </c>
      <c r="T383" s="31">
        <f t="shared" si="1012"/>
        <v>68053</v>
      </c>
      <c r="U383" s="31">
        <v>33598</v>
      </c>
      <c r="V383" s="58">
        <v>34455</v>
      </c>
      <c r="W383" s="58">
        <v>0</v>
      </c>
      <c r="X383" s="31">
        <f t="shared" si="1013"/>
        <v>71099</v>
      </c>
      <c r="Y383" s="31">
        <v>35111</v>
      </c>
      <c r="Z383" s="58">
        <v>35988</v>
      </c>
      <c r="AA383" s="58">
        <v>0</v>
      </c>
      <c r="AB383" s="31">
        <f t="shared" si="1014"/>
        <v>71440</v>
      </c>
      <c r="AC383" s="31">
        <v>35272</v>
      </c>
      <c r="AD383" s="58">
        <v>36168</v>
      </c>
      <c r="AE383" s="58">
        <v>0</v>
      </c>
      <c r="AF383" s="31">
        <f t="shared" si="1015"/>
        <v>210592</v>
      </c>
      <c r="AG383" s="31">
        <f t="shared" si="1016"/>
        <v>103981</v>
      </c>
      <c r="AH383" s="31">
        <f t="shared" si="1016"/>
        <v>106611</v>
      </c>
      <c r="AI383" s="31">
        <f t="shared" si="1016"/>
        <v>0</v>
      </c>
      <c r="AJ383" s="31">
        <f t="shared" si="1017"/>
        <v>75546</v>
      </c>
      <c r="AK383" s="31">
        <v>37003</v>
      </c>
      <c r="AL383" s="58">
        <v>38543</v>
      </c>
      <c r="AM383" s="58">
        <v>0</v>
      </c>
      <c r="AN383" s="31">
        <f t="shared" si="1018"/>
        <v>93689</v>
      </c>
      <c r="AO383" s="31">
        <v>45835</v>
      </c>
      <c r="AP383" s="58">
        <v>47854</v>
      </c>
      <c r="AQ383" s="58">
        <v>0</v>
      </c>
      <c r="AR383" s="31">
        <f t="shared" si="1019"/>
        <v>196507</v>
      </c>
      <c r="AS383" s="31">
        <v>97579</v>
      </c>
      <c r="AT383" s="58">
        <v>98928</v>
      </c>
      <c r="AU383" s="58">
        <v>0</v>
      </c>
      <c r="AV383" s="31">
        <f t="shared" si="1020"/>
        <v>365742</v>
      </c>
      <c r="AW383" s="31">
        <f t="shared" si="1021"/>
        <v>180417</v>
      </c>
      <c r="AX383" s="31">
        <f t="shared" si="1021"/>
        <v>185325</v>
      </c>
      <c r="AY383" s="31">
        <f t="shared" si="1021"/>
        <v>0</v>
      </c>
      <c r="AZ383" s="31">
        <f t="shared" si="1022"/>
        <v>202898</v>
      </c>
      <c r="BA383" s="31">
        <v>99132</v>
      </c>
      <c r="BB383" s="58">
        <v>103766</v>
      </c>
      <c r="BC383" s="58">
        <v>0</v>
      </c>
      <c r="BD383" s="31">
        <f t="shared" si="1023"/>
        <v>194199</v>
      </c>
      <c r="BE383" s="31">
        <v>99599</v>
      </c>
      <c r="BF383" s="58">
        <v>94600</v>
      </c>
      <c r="BG383" s="58">
        <v>0</v>
      </c>
      <c r="BH383" s="31">
        <f t="shared" si="1024"/>
        <v>217537</v>
      </c>
      <c r="BI383" s="31">
        <v>109684</v>
      </c>
      <c r="BJ383" s="58">
        <v>107853</v>
      </c>
      <c r="BK383" s="58">
        <v>0</v>
      </c>
      <c r="BL383" s="31">
        <f t="shared" si="1025"/>
        <v>614634</v>
      </c>
      <c r="BM383" s="31">
        <f t="shared" si="1026"/>
        <v>308415</v>
      </c>
      <c r="BN383" s="31">
        <f t="shared" si="1026"/>
        <v>306219</v>
      </c>
      <c r="BO383" s="31">
        <f t="shared" si="1026"/>
        <v>0</v>
      </c>
      <c r="BP383" s="31">
        <f t="shared" si="1027"/>
        <v>1374727</v>
      </c>
      <c r="BQ383" s="31">
        <f t="shared" si="1028"/>
        <v>682931</v>
      </c>
      <c r="BR383" s="31">
        <f t="shared" si="1028"/>
        <v>691796</v>
      </c>
      <c r="BS383" s="31">
        <f t="shared" si="1028"/>
        <v>0</v>
      </c>
    </row>
    <row r="384" spans="1:71" s="3" customFormat="1" ht="15" customHeight="1" x14ac:dyDescent="0.3">
      <c r="A384" s="35"/>
      <c r="B384" s="33"/>
      <c r="C384" s="37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</row>
    <row r="385" spans="1:71" s="3" customFormat="1" ht="15" customHeight="1" x14ac:dyDescent="0.3">
      <c r="A385" s="32"/>
      <c r="B385" s="33" t="s">
        <v>320</v>
      </c>
      <c r="C385" s="34"/>
      <c r="D385" s="31">
        <f>SUM(E385:G385)</f>
        <v>5647</v>
      </c>
      <c r="E385" s="31">
        <f>E386+E389+E391+E392+E393+E390</f>
        <v>2694</v>
      </c>
      <c r="F385" s="31">
        <f>F386+F389+F391+F392+F393+F390</f>
        <v>2953</v>
      </c>
      <c r="G385" s="31">
        <f>G386+G389+G391+G392+G393+G390</f>
        <v>0</v>
      </c>
      <c r="H385" s="31">
        <f t="shared" ref="H385" si="1029">SUM(I385:K385)</f>
        <v>4384</v>
      </c>
      <c r="I385" s="31">
        <f>I386+I389+I391+I392+I393+I390</f>
        <v>2249</v>
      </c>
      <c r="J385" s="31">
        <f>J386+J389+J391+J392+J393+J390</f>
        <v>2135</v>
      </c>
      <c r="K385" s="31">
        <f>K386+K389+K391+K392+K393+K390</f>
        <v>0</v>
      </c>
      <c r="L385" s="31">
        <f t="shared" ref="L385" si="1030">SUM(M385:O385)</f>
        <v>5598</v>
      </c>
      <c r="M385" s="31">
        <f>M386+M389+M391+M392+M393+M390</f>
        <v>2847</v>
      </c>
      <c r="N385" s="31">
        <f>N386+N389+N391+N392+N393+N390</f>
        <v>2751</v>
      </c>
      <c r="O385" s="31">
        <f>O386+O389+O391+O392+O393+O390</f>
        <v>0</v>
      </c>
      <c r="P385" s="31">
        <f t="shared" ref="P385" si="1031">SUM(Q385:S385)</f>
        <v>15629</v>
      </c>
      <c r="Q385" s="31">
        <f>Q386+Q389+Q391+Q392+Q393+Q390</f>
        <v>7790</v>
      </c>
      <c r="R385" s="31">
        <f>R386+R389+R391+R392+R393+R390</f>
        <v>7839</v>
      </c>
      <c r="S385" s="31">
        <f>S386+S389+S391+S392+S393+S390</f>
        <v>0</v>
      </c>
      <c r="T385" s="31">
        <f t="shared" ref="T385" si="1032">SUM(U385:W385)</f>
        <v>5322</v>
      </c>
      <c r="U385" s="31">
        <f>U386+U389+U391+U392+U393+U390</f>
        <v>2189</v>
      </c>
      <c r="V385" s="31">
        <f>V386+V389+V391+V392+V393+V390</f>
        <v>3133</v>
      </c>
      <c r="W385" s="31">
        <f>W386+W389+W391+W392+W393+W390</f>
        <v>0</v>
      </c>
      <c r="X385" s="31">
        <f t="shared" ref="X385" si="1033">SUM(Y385:AA385)</f>
        <v>5762</v>
      </c>
      <c r="Y385" s="31">
        <f>Y386+Y389+Y391+Y392+Y393+Y390</f>
        <v>2573</v>
      </c>
      <c r="Z385" s="31">
        <f>Z386+Z389+Z391+Z392+Z393+Z390</f>
        <v>3189</v>
      </c>
      <c r="AA385" s="31">
        <f>AA386+AA389+AA391+AA392+AA393+AA390</f>
        <v>0</v>
      </c>
      <c r="AB385" s="31">
        <f t="shared" ref="AB385" si="1034">SUM(AC385:AE385)</f>
        <v>6594</v>
      </c>
      <c r="AC385" s="31">
        <f>AC386+AC389+AC391+AC392+AC393+AC390</f>
        <v>3172</v>
      </c>
      <c r="AD385" s="31">
        <f>AD386+AD389+AD391+AD392+AD393+AD390</f>
        <v>3422</v>
      </c>
      <c r="AE385" s="31">
        <f>AE386+AE389+AE391+AE392+AE393+AE390</f>
        <v>0</v>
      </c>
      <c r="AF385" s="31">
        <f t="shared" ref="AF385" si="1035">SUM(AG385:AI385)</f>
        <v>17678</v>
      </c>
      <c r="AG385" s="31">
        <f>AG386+AG389+AG391+AG392+AG393+AG390</f>
        <v>7934</v>
      </c>
      <c r="AH385" s="31">
        <f>AH386+AH389+AH391+AH392+AH393+AH390</f>
        <v>9744</v>
      </c>
      <c r="AI385" s="31">
        <f>AI386+AI389+AI391+AI392+AI393+AI390</f>
        <v>0</v>
      </c>
      <c r="AJ385" s="31">
        <f t="shared" ref="AJ385" si="1036">SUM(AK385:AM385)</f>
        <v>7096</v>
      </c>
      <c r="AK385" s="31">
        <f>AK386+AK389+AK391+AK392+AK393+AK390</f>
        <v>3796</v>
      </c>
      <c r="AL385" s="31">
        <f>AL386+AL389+AL391+AL392+AL393+AL390</f>
        <v>3300</v>
      </c>
      <c r="AM385" s="31">
        <f>AM386+AM389+AM391+AM392+AM393+AM390</f>
        <v>0</v>
      </c>
      <c r="AN385" s="31">
        <f t="shared" ref="AN385" si="1037">SUM(AO385:AQ385)</f>
        <v>3797</v>
      </c>
      <c r="AO385" s="31">
        <f>AO386+AO389+AO391+AO392+AO393+AO390</f>
        <v>1883</v>
      </c>
      <c r="AP385" s="31">
        <f>AP386+AP389+AP391+AP392+AP393+AP390</f>
        <v>1914</v>
      </c>
      <c r="AQ385" s="31">
        <f>AQ386+AQ389+AQ391+AQ392+AQ393+AQ390</f>
        <v>0</v>
      </c>
      <c r="AR385" s="31">
        <f t="shared" ref="AR385" si="1038">SUM(AS385:AU385)</f>
        <v>4830</v>
      </c>
      <c r="AS385" s="31">
        <f>AS386+AS389+AS391+AS392+AS393+AS390</f>
        <v>2435</v>
      </c>
      <c r="AT385" s="31">
        <f>AT386+AT389+AT391+AT392+AT393+AT390</f>
        <v>2395</v>
      </c>
      <c r="AU385" s="31">
        <f>AU386+AU389+AU391+AU392+AU393+AU390</f>
        <v>0</v>
      </c>
      <c r="AV385" s="31">
        <f t="shared" ref="AV385" si="1039">SUM(AW385:AY385)</f>
        <v>15723</v>
      </c>
      <c r="AW385" s="31">
        <f>AW386+AW389+AW391+AW392+AW393+AW390</f>
        <v>8114</v>
      </c>
      <c r="AX385" s="31">
        <f>AX386+AX389+AX391+AX392+AX393+AX390</f>
        <v>7609</v>
      </c>
      <c r="AY385" s="31">
        <f>AY386+AY389+AY391+AY392+AY393+AY390</f>
        <v>0</v>
      </c>
      <c r="AZ385" s="31">
        <f t="shared" ref="AZ385" si="1040">SUM(BA385:BC385)</f>
        <v>5526</v>
      </c>
      <c r="BA385" s="31">
        <f>BA386+BA389+BA391+BA392+BA393+BA390</f>
        <v>2641</v>
      </c>
      <c r="BB385" s="31">
        <f>BB386+BB389+BB391+BB392+BB393+BB390</f>
        <v>2885</v>
      </c>
      <c r="BC385" s="31">
        <f>BC386+BC389+BC391+BC392+BC393+BC390</f>
        <v>0</v>
      </c>
      <c r="BD385" s="31">
        <f t="shared" ref="BD385" si="1041">SUM(BE385:BG385)</f>
        <v>5731</v>
      </c>
      <c r="BE385" s="31">
        <f>BE386+BE389+BE391+BE392+BE393+BE390</f>
        <v>2830</v>
      </c>
      <c r="BF385" s="31">
        <f>BF386+BF389+BF391+BF392+BF393+BF390</f>
        <v>2901</v>
      </c>
      <c r="BG385" s="31">
        <f>BG386+BG389+BG391+BG392+BG393+BG390</f>
        <v>0</v>
      </c>
      <c r="BH385" s="31">
        <f t="shared" ref="BH385" si="1042">SUM(BI385:BK385)</f>
        <v>6510</v>
      </c>
      <c r="BI385" s="31">
        <f>BI386+BI389+BI391+BI392+BI393+BI390</f>
        <v>3239</v>
      </c>
      <c r="BJ385" s="31">
        <f>BJ386+BJ389+BJ391+BJ392+BJ393+BJ390</f>
        <v>3271</v>
      </c>
      <c r="BK385" s="31">
        <f>BK386+BK389+BK391+BK392+BK393+BK390</f>
        <v>0</v>
      </c>
      <c r="BL385" s="31">
        <f t="shared" ref="BL385" si="1043">SUM(BM385:BO385)</f>
        <v>17767</v>
      </c>
      <c r="BM385" s="31">
        <f>BM386+BM389+BM391+BM392+BM393+BM390</f>
        <v>8710</v>
      </c>
      <c r="BN385" s="31">
        <f>BN386+BN389+BN391+BN392+BN393+BN390</f>
        <v>9057</v>
      </c>
      <c r="BO385" s="31">
        <f>BO386+BO389+BO391+BO392+BO393+BO390</f>
        <v>0</v>
      </c>
      <c r="BP385" s="31">
        <f t="shared" ref="BP385" si="1044">SUM(BQ385:BS385)</f>
        <v>66797</v>
      </c>
      <c r="BQ385" s="31">
        <f>BQ386+BQ389+BQ391+BQ392+BQ393+BQ390</f>
        <v>32548</v>
      </c>
      <c r="BR385" s="31">
        <f>BR386+BR389+BR391+BR392+BR393+BR390</f>
        <v>34249</v>
      </c>
      <c r="BS385" s="31">
        <f>BS386+BS389+BS391+BS392+BS393+BS390</f>
        <v>0</v>
      </c>
    </row>
    <row r="386" spans="1:71" s="3" customFormat="1" ht="15" customHeight="1" x14ac:dyDescent="0.3">
      <c r="A386" s="35"/>
      <c r="B386" s="33"/>
      <c r="C386" s="34" t="s">
        <v>321</v>
      </c>
      <c r="D386" s="31">
        <f>SUM(E386:G386)</f>
        <v>1777</v>
      </c>
      <c r="E386" s="31">
        <f>SUM(E387:E388)</f>
        <v>773</v>
      </c>
      <c r="F386" s="31">
        <f>SUM(F387:F387)</f>
        <v>1004</v>
      </c>
      <c r="G386" s="31">
        <f>SUM(G387:G387)</f>
        <v>0</v>
      </c>
      <c r="H386" s="31">
        <f t="shared" ref="H386:H389" si="1045">SUM(I386:K386)</f>
        <v>1458</v>
      </c>
      <c r="I386" s="31">
        <f>SUM(I387:I388)</f>
        <v>788</v>
      </c>
      <c r="J386" s="31">
        <f>SUM(J387:J387)</f>
        <v>670</v>
      </c>
      <c r="K386" s="31">
        <f>SUM(K387:K387)</f>
        <v>0</v>
      </c>
      <c r="L386" s="31">
        <f t="shared" ref="L386:L389" si="1046">SUM(M386:O386)</f>
        <v>1493</v>
      </c>
      <c r="M386" s="31">
        <f>SUM(M387:M388)</f>
        <v>825</v>
      </c>
      <c r="N386" s="31">
        <f>SUM(N387:N387)</f>
        <v>668</v>
      </c>
      <c r="O386" s="31">
        <f>SUM(O387:O387)</f>
        <v>0</v>
      </c>
      <c r="P386" s="31">
        <f>SUM(Q386:S386)</f>
        <v>4728</v>
      </c>
      <c r="Q386" s="31">
        <f>SUM(Q387:Q387)</f>
        <v>2386</v>
      </c>
      <c r="R386" s="31">
        <f>SUM(R387:R387)</f>
        <v>2342</v>
      </c>
      <c r="S386" s="31">
        <f>SUM(S387:S387)</f>
        <v>0</v>
      </c>
      <c r="T386" s="31">
        <f>SUM(U386:W386)</f>
        <v>2230</v>
      </c>
      <c r="U386" s="31">
        <f>SUM(U387:U388)</f>
        <v>604</v>
      </c>
      <c r="V386" s="31">
        <f>SUM(V387:V387)</f>
        <v>1626</v>
      </c>
      <c r="W386" s="31">
        <f>SUM(W387:W387)</f>
        <v>0</v>
      </c>
      <c r="X386" s="31">
        <f t="shared" ref="X386:X389" si="1047">SUM(Y386:AA386)</f>
        <v>2827</v>
      </c>
      <c r="Y386" s="31">
        <f>SUM(Y387:Y388)</f>
        <v>1117</v>
      </c>
      <c r="Z386" s="31">
        <f>SUM(Z387:Z387)</f>
        <v>1710</v>
      </c>
      <c r="AA386" s="31">
        <f>SUM(AA387:AA387)</f>
        <v>0</v>
      </c>
      <c r="AB386" s="31">
        <f t="shared" ref="AB386:AB389" si="1048">SUM(AC386:AE386)</f>
        <v>2674</v>
      </c>
      <c r="AC386" s="31">
        <f>SUM(AC387:AC388)</f>
        <v>1239</v>
      </c>
      <c r="AD386" s="31">
        <f>SUM(AD387:AD387)</f>
        <v>1435</v>
      </c>
      <c r="AE386" s="31">
        <f>SUM(AE387:AE387)</f>
        <v>0</v>
      </c>
      <c r="AF386" s="31">
        <f>SUM(AG386:AI386)</f>
        <v>7731</v>
      </c>
      <c r="AG386" s="31">
        <f>SUM(AG387:AG387)</f>
        <v>2960</v>
      </c>
      <c r="AH386" s="31">
        <f>SUM(AH387:AH387)</f>
        <v>4771</v>
      </c>
      <c r="AI386" s="31">
        <f>SUM(AI387:AI387)</f>
        <v>0</v>
      </c>
      <c r="AJ386" s="31">
        <f>SUM(AK386:AM386)</f>
        <v>3920</v>
      </c>
      <c r="AK386" s="31">
        <f>SUM(AK387:AK388)</f>
        <v>2228</v>
      </c>
      <c r="AL386" s="31">
        <f>SUM(AL387:AL387)</f>
        <v>1692</v>
      </c>
      <c r="AM386" s="31">
        <f>SUM(AM387:AM387)</f>
        <v>0</v>
      </c>
      <c r="AN386" s="31">
        <f t="shared" ref="AN386:AN389" si="1049">SUM(AO386:AQ386)</f>
        <v>1019</v>
      </c>
      <c r="AO386" s="31">
        <f>SUM(AO387:AO388)</f>
        <v>510</v>
      </c>
      <c r="AP386" s="31">
        <f>SUM(AP387:AP387)</f>
        <v>509</v>
      </c>
      <c r="AQ386" s="31">
        <f>SUM(AQ387:AQ387)</f>
        <v>0</v>
      </c>
      <c r="AR386" s="31">
        <f t="shared" ref="AR386:AR389" si="1050">SUM(AS386:AU386)</f>
        <v>1771</v>
      </c>
      <c r="AS386" s="31">
        <f>SUM(AS387:AS388)</f>
        <v>859</v>
      </c>
      <c r="AT386" s="31">
        <f>SUM(AT387:AT387)</f>
        <v>912</v>
      </c>
      <c r="AU386" s="31">
        <f>SUM(AU387:AU387)</f>
        <v>0</v>
      </c>
      <c r="AV386" s="31">
        <f>SUM(AW386:AY386)</f>
        <v>6710</v>
      </c>
      <c r="AW386" s="31">
        <f>SUM(AW387:AW387)</f>
        <v>3597</v>
      </c>
      <c r="AX386" s="31">
        <f>SUM(AX387:AX387)</f>
        <v>3113</v>
      </c>
      <c r="AY386" s="31">
        <f>SUM(AY387:AY387)</f>
        <v>0</v>
      </c>
      <c r="AZ386" s="31">
        <f>SUM(BA386:BC386)</f>
        <v>2626</v>
      </c>
      <c r="BA386" s="31">
        <f>SUM(BA387:BA388)</f>
        <v>1165</v>
      </c>
      <c r="BB386" s="31">
        <f>SUM(BB387:BB387)</f>
        <v>1461</v>
      </c>
      <c r="BC386" s="31">
        <f>SUM(BC387:BC387)</f>
        <v>0</v>
      </c>
      <c r="BD386" s="31">
        <f t="shared" ref="BD386:BD389" si="1051">SUM(BE386:BG386)</f>
        <v>2705</v>
      </c>
      <c r="BE386" s="31">
        <f>SUM(BE387:BE388)</f>
        <v>1318</v>
      </c>
      <c r="BF386" s="31">
        <f>SUM(BF387:BF387)</f>
        <v>1387</v>
      </c>
      <c r="BG386" s="31">
        <f>SUM(BG387:BG387)</f>
        <v>0</v>
      </c>
      <c r="BH386" s="31">
        <f t="shared" ref="BH386:BH389" si="1052">SUM(BI386:BK386)</f>
        <v>3249</v>
      </c>
      <c r="BI386" s="31">
        <f>SUM(BI387:BI388)</f>
        <v>1632</v>
      </c>
      <c r="BJ386" s="31">
        <f>SUM(BJ387:BJ387)</f>
        <v>1617</v>
      </c>
      <c r="BK386" s="31">
        <f>SUM(BK387:BK387)</f>
        <v>0</v>
      </c>
      <c r="BL386" s="31">
        <f>SUM(BM386:BO386)</f>
        <v>8580</v>
      </c>
      <c r="BM386" s="31">
        <f>SUM(BM387:BM387)</f>
        <v>4115</v>
      </c>
      <c r="BN386" s="31">
        <f>SUM(BN387:BN387)</f>
        <v>4465</v>
      </c>
      <c r="BO386" s="31">
        <f>SUM(BO387:BO387)</f>
        <v>0</v>
      </c>
      <c r="BP386" s="31">
        <f>SUM(BQ386:BS386)</f>
        <v>27749</v>
      </c>
      <c r="BQ386" s="31">
        <f>SUM(BQ387:BQ387)</f>
        <v>13058</v>
      </c>
      <c r="BR386" s="31">
        <f>SUM(BR387:BR387)</f>
        <v>14691</v>
      </c>
      <c r="BS386" s="31">
        <f>SUM(BS387:BS387)</f>
        <v>0</v>
      </c>
    </row>
    <row r="387" spans="1:71" s="3" customFormat="1" ht="15" customHeight="1" x14ac:dyDescent="0.3">
      <c r="A387" s="35"/>
      <c r="B387" s="33"/>
      <c r="C387" s="37" t="s">
        <v>322</v>
      </c>
      <c r="D387" s="31">
        <f>SUM(E387:G387)</f>
        <v>1777</v>
      </c>
      <c r="E387" s="31">
        <v>773</v>
      </c>
      <c r="F387" s="58">
        <v>1004</v>
      </c>
      <c r="G387" s="58">
        <v>0</v>
      </c>
      <c r="H387" s="31">
        <f>SUM(I387:K387)</f>
        <v>1458</v>
      </c>
      <c r="I387" s="31">
        <v>788</v>
      </c>
      <c r="J387" s="58">
        <v>670</v>
      </c>
      <c r="K387" s="58">
        <v>0</v>
      </c>
      <c r="L387" s="31">
        <f>SUM(M387:O387)</f>
        <v>1493</v>
      </c>
      <c r="M387" s="31">
        <v>825</v>
      </c>
      <c r="N387" s="58">
        <v>668</v>
      </c>
      <c r="O387" s="58">
        <v>0</v>
      </c>
      <c r="P387" s="31">
        <f>SUM(Q387:S387)</f>
        <v>4728</v>
      </c>
      <c r="Q387" s="31">
        <f t="shared" ref="Q387:S393" si="1053">+E387+I387+M387</f>
        <v>2386</v>
      </c>
      <c r="R387" s="31">
        <f t="shared" si="1053"/>
        <v>2342</v>
      </c>
      <c r="S387" s="31">
        <f t="shared" si="1053"/>
        <v>0</v>
      </c>
      <c r="T387" s="31">
        <f>SUM(U387:W387)</f>
        <v>2230</v>
      </c>
      <c r="U387" s="31">
        <v>604</v>
      </c>
      <c r="V387" s="58">
        <v>1626</v>
      </c>
      <c r="W387" s="58">
        <v>0</v>
      </c>
      <c r="X387" s="31">
        <f>SUM(Y387:AA387)</f>
        <v>2827</v>
      </c>
      <c r="Y387" s="31">
        <v>1117</v>
      </c>
      <c r="Z387" s="58">
        <v>1710</v>
      </c>
      <c r="AA387" s="58">
        <v>0</v>
      </c>
      <c r="AB387" s="31">
        <f>SUM(AC387:AE387)</f>
        <v>2674</v>
      </c>
      <c r="AC387" s="31">
        <v>1239</v>
      </c>
      <c r="AD387" s="58">
        <v>1435</v>
      </c>
      <c r="AE387" s="58">
        <v>0</v>
      </c>
      <c r="AF387" s="31">
        <f>SUM(AG387:AI387)</f>
        <v>7731</v>
      </c>
      <c r="AG387" s="31">
        <f t="shared" ref="AG387:AI393" si="1054">+U387+Y387+AC387</f>
        <v>2960</v>
      </c>
      <c r="AH387" s="31">
        <f t="shared" si="1054"/>
        <v>4771</v>
      </c>
      <c r="AI387" s="31">
        <f t="shared" si="1054"/>
        <v>0</v>
      </c>
      <c r="AJ387" s="31">
        <f>SUM(AK387:AM387)</f>
        <v>3920</v>
      </c>
      <c r="AK387" s="31">
        <v>2228</v>
      </c>
      <c r="AL387" s="58">
        <v>1692</v>
      </c>
      <c r="AM387" s="58">
        <v>0</v>
      </c>
      <c r="AN387" s="31">
        <f>SUM(AO387:AQ387)</f>
        <v>1019</v>
      </c>
      <c r="AO387" s="31">
        <v>510</v>
      </c>
      <c r="AP387" s="58">
        <v>509</v>
      </c>
      <c r="AQ387" s="58">
        <v>0</v>
      </c>
      <c r="AR387" s="31">
        <f>SUM(AS387:AU387)</f>
        <v>1771</v>
      </c>
      <c r="AS387" s="31">
        <v>859</v>
      </c>
      <c r="AT387" s="58">
        <v>912</v>
      </c>
      <c r="AU387" s="58">
        <v>0</v>
      </c>
      <c r="AV387" s="31">
        <f>SUM(AW387:AY387)</f>
        <v>6710</v>
      </c>
      <c r="AW387" s="31">
        <f t="shared" ref="AW387:AY393" si="1055">+AK387+AO387+AS387</f>
        <v>3597</v>
      </c>
      <c r="AX387" s="31">
        <f t="shared" si="1055"/>
        <v>3113</v>
      </c>
      <c r="AY387" s="31">
        <f t="shared" si="1055"/>
        <v>0</v>
      </c>
      <c r="AZ387" s="31">
        <f>SUM(BA387:BC387)</f>
        <v>2626</v>
      </c>
      <c r="BA387" s="31">
        <v>1165</v>
      </c>
      <c r="BB387" s="58">
        <v>1461</v>
      </c>
      <c r="BC387" s="58">
        <v>0</v>
      </c>
      <c r="BD387" s="31">
        <f>SUM(BE387:BG387)</f>
        <v>2705</v>
      </c>
      <c r="BE387" s="31">
        <v>1318</v>
      </c>
      <c r="BF387" s="58">
        <v>1387</v>
      </c>
      <c r="BG387" s="58">
        <v>0</v>
      </c>
      <c r="BH387" s="31">
        <f>SUM(BI387:BK387)</f>
        <v>3249</v>
      </c>
      <c r="BI387" s="31">
        <v>1632</v>
      </c>
      <c r="BJ387" s="58">
        <v>1617</v>
      </c>
      <c r="BK387" s="58">
        <v>0</v>
      </c>
      <c r="BL387" s="31">
        <f>SUM(BM387:BO387)</f>
        <v>8580</v>
      </c>
      <c r="BM387" s="31">
        <f t="shared" ref="BM387:BO393" si="1056">+BA387+BE387+BI387</f>
        <v>4115</v>
      </c>
      <c r="BN387" s="31">
        <f t="shared" si="1056"/>
        <v>4465</v>
      </c>
      <c r="BO387" s="31">
        <f t="shared" si="1056"/>
        <v>0</v>
      </c>
      <c r="BP387" s="31">
        <f>SUM(BQ387:BS387)</f>
        <v>27749</v>
      </c>
      <c r="BQ387" s="31">
        <f t="shared" ref="BQ387:BS393" si="1057">+Q387+AG387+AW387+BM387</f>
        <v>13058</v>
      </c>
      <c r="BR387" s="31">
        <f t="shared" si="1057"/>
        <v>14691</v>
      </c>
      <c r="BS387" s="31">
        <f t="shared" si="1057"/>
        <v>0</v>
      </c>
    </row>
    <row r="388" spans="1:71" s="3" customFormat="1" ht="15.75" customHeight="1" x14ac:dyDescent="0.3">
      <c r="A388" s="35"/>
      <c r="B388" s="33"/>
      <c r="C388" s="37" t="s">
        <v>323</v>
      </c>
      <c r="D388" s="31">
        <f>SUM(E388:G388)</f>
        <v>0</v>
      </c>
      <c r="E388" s="31">
        <v>0</v>
      </c>
      <c r="F388" s="58">
        <v>0</v>
      </c>
      <c r="G388" s="58">
        <v>0</v>
      </c>
      <c r="H388" s="31">
        <f>SUM(I388:K388)</f>
        <v>0</v>
      </c>
      <c r="I388" s="31">
        <v>0</v>
      </c>
      <c r="J388" s="58">
        <v>0</v>
      </c>
      <c r="K388" s="58">
        <v>0</v>
      </c>
      <c r="L388" s="31">
        <f>SUM(M388:O388)</f>
        <v>0</v>
      </c>
      <c r="M388" s="31">
        <v>0</v>
      </c>
      <c r="N388" s="58">
        <v>0</v>
      </c>
      <c r="O388" s="58">
        <v>0</v>
      </c>
      <c r="P388" s="31">
        <f>SUM(Q388:S388)</f>
        <v>0</v>
      </c>
      <c r="Q388" s="31">
        <f t="shared" si="1053"/>
        <v>0</v>
      </c>
      <c r="R388" s="31">
        <f t="shared" si="1053"/>
        <v>0</v>
      </c>
      <c r="S388" s="31">
        <f t="shared" si="1053"/>
        <v>0</v>
      </c>
      <c r="T388" s="31">
        <f>SUM(U388:W388)</f>
        <v>0</v>
      </c>
      <c r="U388" s="31">
        <v>0</v>
      </c>
      <c r="V388" s="58">
        <v>0</v>
      </c>
      <c r="W388" s="58">
        <v>0</v>
      </c>
      <c r="X388" s="31">
        <f>SUM(Y388:AA388)</f>
        <v>0</v>
      </c>
      <c r="Y388" s="31">
        <v>0</v>
      </c>
      <c r="Z388" s="58">
        <v>0</v>
      </c>
      <c r="AA388" s="58">
        <v>0</v>
      </c>
      <c r="AB388" s="31">
        <f>SUM(AC388:AE388)</f>
        <v>0</v>
      </c>
      <c r="AC388" s="31">
        <v>0</v>
      </c>
      <c r="AD388" s="58">
        <v>0</v>
      </c>
      <c r="AE388" s="58">
        <v>0</v>
      </c>
      <c r="AF388" s="31">
        <f>SUM(AG388:AI388)</f>
        <v>0</v>
      </c>
      <c r="AG388" s="31">
        <f t="shared" si="1054"/>
        <v>0</v>
      </c>
      <c r="AH388" s="31">
        <f t="shared" si="1054"/>
        <v>0</v>
      </c>
      <c r="AI388" s="31">
        <f t="shared" si="1054"/>
        <v>0</v>
      </c>
      <c r="AJ388" s="31">
        <f>SUM(AK388:AM388)</f>
        <v>0</v>
      </c>
      <c r="AK388" s="31">
        <v>0</v>
      </c>
      <c r="AL388" s="58">
        <v>0</v>
      </c>
      <c r="AM388" s="58">
        <v>0</v>
      </c>
      <c r="AN388" s="31">
        <f>SUM(AO388:AQ388)</f>
        <v>0</v>
      </c>
      <c r="AO388" s="31">
        <v>0</v>
      </c>
      <c r="AP388" s="58">
        <v>0</v>
      </c>
      <c r="AQ388" s="58">
        <v>0</v>
      </c>
      <c r="AR388" s="31">
        <f>SUM(AS388:AU388)</f>
        <v>0</v>
      </c>
      <c r="AS388" s="31">
        <v>0</v>
      </c>
      <c r="AT388" s="58">
        <v>0</v>
      </c>
      <c r="AU388" s="58">
        <v>0</v>
      </c>
      <c r="AV388" s="31">
        <f>SUM(AW388:AY388)</f>
        <v>0</v>
      </c>
      <c r="AW388" s="31">
        <f t="shared" si="1055"/>
        <v>0</v>
      </c>
      <c r="AX388" s="31">
        <f t="shared" si="1055"/>
        <v>0</v>
      </c>
      <c r="AY388" s="31">
        <f t="shared" si="1055"/>
        <v>0</v>
      </c>
      <c r="AZ388" s="31">
        <f>SUM(BA388:BC388)</f>
        <v>0</v>
      </c>
      <c r="BA388" s="31">
        <v>0</v>
      </c>
      <c r="BB388" s="58">
        <v>0</v>
      </c>
      <c r="BC388" s="58">
        <v>0</v>
      </c>
      <c r="BD388" s="31">
        <f>SUM(BE388:BG388)</f>
        <v>0</v>
      </c>
      <c r="BE388" s="31">
        <v>0</v>
      </c>
      <c r="BF388" s="58">
        <v>0</v>
      </c>
      <c r="BG388" s="58">
        <v>0</v>
      </c>
      <c r="BH388" s="31">
        <f>SUM(BI388:BK388)</f>
        <v>0</v>
      </c>
      <c r="BI388" s="31">
        <v>0</v>
      </c>
      <c r="BJ388" s="58">
        <v>0</v>
      </c>
      <c r="BK388" s="58">
        <v>0</v>
      </c>
      <c r="BL388" s="31">
        <f>SUM(BM388:BO388)</f>
        <v>0</v>
      </c>
      <c r="BM388" s="31">
        <f t="shared" si="1056"/>
        <v>0</v>
      </c>
      <c r="BN388" s="31">
        <f t="shared" si="1056"/>
        <v>0</v>
      </c>
      <c r="BO388" s="31">
        <f t="shared" si="1056"/>
        <v>0</v>
      </c>
      <c r="BP388" s="31">
        <f>SUM(BQ388:BS388)</f>
        <v>0</v>
      </c>
      <c r="BQ388" s="31">
        <f t="shared" si="1057"/>
        <v>0</v>
      </c>
      <c r="BR388" s="31">
        <f t="shared" si="1057"/>
        <v>0</v>
      </c>
      <c r="BS388" s="31">
        <f t="shared" si="1057"/>
        <v>0</v>
      </c>
    </row>
    <row r="389" spans="1:71" s="3" customFormat="1" ht="15.75" customHeight="1" x14ac:dyDescent="0.3">
      <c r="A389" s="35"/>
      <c r="B389" s="36"/>
      <c r="C389" s="34" t="s">
        <v>324</v>
      </c>
      <c r="D389" s="31">
        <f t="shared" ref="D389" si="1058">SUM(E389:G389)</f>
        <v>0</v>
      </c>
      <c r="E389" s="31">
        <v>0</v>
      </c>
      <c r="F389" s="58">
        <v>0</v>
      </c>
      <c r="G389" s="58">
        <v>0</v>
      </c>
      <c r="H389" s="31">
        <f t="shared" si="1045"/>
        <v>0</v>
      </c>
      <c r="I389" s="31">
        <v>0</v>
      </c>
      <c r="J389" s="58">
        <v>0</v>
      </c>
      <c r="K389" s="58">
        <v>0</v>
      </c>
      <c r="L389" s="31">
        <f t="shared" si="1046"/>
        <v>0</v>
      </c>
      <c r="M389" s="31">
        <v>0</v>
      </c>
      <c r="N389" s="58">
        <v>0</v>
      </c>
      <c r="O389" s="58">
        <v>0</v>
      </c>
      <c r="P389" s="31">
        <f t="shared" ref="P389" si="1059">SUM(Q389:S389)</f>
        <v>0</v>
      </c>
      <c r="Q389" s="31">
        <f t="shared" si="1053"/>
        <v>0</v>
      </c>
      <c r="R389" s="31">
        <f t="shared" si="1053"/>
        <v>0</v>
      </c>
      <c r="S389" s="31">
        <f t="shared" si="1053"/>
        <v>0</v>
      </c>
      <c r="T389" s="31">
        <f t="shared" ref="T389" si="1060">SUM(U389:W389)</f>
        <v>0</v>
      </c>
      <c r="U389" s="31">
        <v>0</v>
      </c>
      <c r="V389" s="58">
        <v>0</v>
      </c>
      <c r="W389" s="58">
        <v>0</v>
      </c>
      <c r="X389" s="31">
        <f t="shared" si="1047"/>
        <v>0</v>
      </c>
      <c r="Y389" s="31">
        <v>0</v>
      </c>
      <c r="Z389" s="58">
        <v>0</v>
      </c>
      <c r="AA389" s="58">
        <v>0</v>
      </c>
      <c r="AB389" s="31">
        <f t="shared" si="1048"/>
        <v>0</v>
      </c>
      <c r="AC389" s="31">
        <v>0</v>
      </c>
      <c r="AD389" s="58">
        <v>0</v>
      </c>
      <c r="AE389" s="58">
        <v>0</v>
      </c>
      <c r="AF389" s="31">
        <f t="shared" ref="AF389" si="1061">SUM(AG389:AI389)</f>
        <v>0</v>
      </c>
      <c r="AG389" s="31">
        <f t="shared" si="1054"/>
        <v>0</v>
      </c>
      <c r="AH389" s="31">
        <f t="shared" si="1054"/>
        <v>0</v>
      </c>
      <c r="AI389" s="31">
        <f t="shared" si="1054"/>
        <v>0</v>
      </c>
      <c r="AJ389" s="31">
        <f t="shared" ref="AJ389" si="1062">SUM(AK389:AM389)</f>
        <v>0</v>
      </c>
      <c r="AK389" s="31">
        <v>0</v>
      </c>
      <c r="AL389" s="58">
        <v>0</v>
      </c>
      <c r="AM389" s="58">
        <v>0</v>
      </c>
      <c r="AN389" s="31">
        <f t="shared" si="1049"/>
        <v>0</v>
      </c>
      <c r="AO389" s="31">
        <v>0</v>
      </c>
      <c r="AP389" s="58">
        <v>0</v>
      </c>
      <c r="AQ389" s="58">
        <v>0</v>
      </c>
      <c r="AR389" s="31">
        <f t="shared" si="1050"/>
        <v>0</v>
      </c>
      <c r="AS389" s="31">
        <v>0</v>
      </c>
      <c r="AT389" s="58">
        <v>0</v>
      </c>
      <c r="AU389" s="58">
        <v>0</v>
      </c>
      <c r="AV389" s="31">
        <f t="shared" ref="AV389" si="1063">SUM(AW389:AY389)</f>
        <v>0</v>
      </c>
      <c r="AW389" s="31">
        <f t="shared" si="1055"/>
        <v>0</v>
      </c>
      <c r="AX389" s="31">
        <f t="shared" si="1055"/>
        <v>0</v>
      </c>
      <c r="AY389" s="31">
        <f t="shared" si="1055"/>
        <v>0</v>
      </c>
      <c r="AZ389" s="31">
        <f t="shared" ref="AZ389" si="1064">SUM(BA389:BC389)</f>
        <v>0</v>
      </c>
      <c r="BA389" s="31">
        <v>0</v>
      </c>
      <c r="BB389" s="58">
        <v>0</v>
      </c>
      <c r="BC389" s="58">
        <v>0</v>
      </c>
      <c r="BD389" s="31">
        <f t="shared" si="1051"/>
        <v>0</v>
      </c>
      <c r="BE389" s="31">
        <v>0</v>
      </c>
      <c r="BF389" s="58">
        <v>0</v>
      </c>
      <c r="BG389" s="58">
        <v>0</v>
      </c>
      <c r="BH389" s="31">
        <f t="shared" si="1052"/>
        <v>0</v>
      </c>
      <c r="BI389" s="31">
        <v>0</v>
      </c>
      <c r="BJ389" s="58">
        <v>0</v>
      </c>
      <c r="BK389" s="58">
        <v>0</v>
      </c>
      <c r="BL389" s="31">
        <f t="shared" ref="BL389" si="1065">SUM(BM389:BO389)</f>
        <v>0</v>
      </c>
      <c r="BM389" s="31">
        <f t="shared" si="1056"/>
        <v>0</v>
      </c>
      <c r="BN389" s="31">
        <f t="shared" si="1056"/>
        <v>0</v>
      </c>
      <c r="BO389" s="31">
        <f t="shared" si="1056"/>
        <v>0</v>
      </c>
      <c r="BP389" s="31">
        <f t="shared" ref="BP389" si="1066">SUM(BQ389:BS389)</f>
        <v>0</v>
      </c>
      <c r="BQ389" s="31">
        <f t="shared" si="1057"/>
        <v>0</v>
      </c>
      <c r="BR389" s="31">
        <f t="shared" si="1057"/>
        <v>0</v>
      </c>
      <c r="BS389" s="31">
        <f t="shared" si="1057"/>
        <v>0</v>
      </c>
    </row>
    <row r="390" spans="1:71" s="3" customFormat="1" ht="15.75" customHeight="1" x14ac:dyDescent="0.3">
      <c r="A390" s="35"/>
      <c r="B390" s="36"/>
      <c r="C390" s="34" t="s">
        <v>325</v>
      </c>
      <c r="D390" s="31">
        <f>SUM(E390:G390)</f>
        <v>0</v>
      </c>
      <c r="E390" s="31">
        <v>0</v>
      </c>
      <c r="F390" s="58">
        <v>0</v>
      </c>
      <c r="G390" s="58">
        <v>0</v>
      </c>
      <c r="H390" s="31">
        <f>SUM(I390:K390)</f>
        <v>0</v>
      </c>
      <c r="I390" s="31">
        <v>0</v>
      </c>
      <c r="J390" s="58">
        <v>0</v>
      </c>
      <c r="K390" s="58">
        <v>0</v>
      </c>
      <c r="L390" s="31">
        <f>SUM(M390:O390)</f>
        <v>0</v>
      </c>
      <c r="M390" s="31">
        <v>0</v>
      </c>
      <c r="N390" s="58">
        <v>0</v>
      </c>
      <c r="O390" s="58">
        <v>0</v>
      </c>
      <c r="P390" s="31">
        <f>SUM(Q390:S390)</f>
        <v>0</v>
      </c>
      <c r="Q390" s="31">
        <f t="shared" si="1053"/>
        <v>0</v>
      </c>
      <c r="R390" s="31">
        <f t="shared" si="1053"/>
        <v>0</v>
      </c>
      <c r="S390" s="31">
        <f t="shared" si="1053"/>
        <v>0</v>
      </c>
      <c r="T390" s="31">
        <f>SUM(U390:W390)</f>
        <v>0</v>
      </c>
      <c r="U390" s="31">
        <v>0</v>
      </c>
      <c r="V390" s="58">
        <v>0</v>
      </c>
      <c r="W390" s="58">
        <v>0</v>
      </c>
      <c r="X390" s="31">
        <f>SUM(Y390:AA390)</f>
        <v>0</v>
      </c>
      <c r="Y390" s="31">
        <v>0</v>
      </c>
      <c r="Z390" s="58">
        <v>0</v>
      </c>
      <c r="AA390" s="58">
        <v>0</v>
      </c>
      <c r="AB390" s="31">
        <f>SUM(AC390:AE390)</f>
        <v>518</v>
      </c>
      <c r="AC390" s="31">
        <v>259</v>
      </c>
      <c r="AD390" s="58">
        <v>259</v>
      </c>
      <c r="AE390" s="58">
        <v>0</v>
      </c>
      <c r="AF390" s="31">
        <f>SUM(AG390:AI390)</f>
        <v>518</v>
      </c>
      <c r="AG390" s="31">
        <f t="shared" si="1054"/>
        <v>259</v>
      </c>
      <c r="AH390" s="31">
        <f t="shared" si="1054"/>
        <v>259</v>
      </c>
      <c r="AI390" s="31">
        <f t="shared" si="1054"/>
        <v>0</v>
      </c>
      <c r="AJ390" s="31">
        <f>SUM(AK390:AM390)</f>
        <v>272</v>
      </c>
      <c r="AK390" s="31">
        <v>136</v>
      </c>
      <c r="AL390" s="58">
        <v>136</v>
      </c>
      <c r="AM390" s="58">
        <v>0</v>
      </c>
      <c r="AN390" s="31">
        <f>SUM(AO390:AQ390)</f>
        <v>590</v>
      </c>
      <c r="AO390" s="31">
        <v>295</v>
      </c>
      <c r="AP390" s="58">
        <v>295</v>
      </c>
      <c r="AQ390" s="58">
        <v>0</v>
      </c>
      <c r="AR390" s="31">
        <f>SUM(AS390:AU390)</f>
        <v>0</v>
      </c>
      <c r="AS390" s="31">
        <v>0</v>
      </c>
      <c r="AT390" s="58">
        <v>0</v>
      </c>
      <c r="AU390" s="58">
        <v>0</v>
      </c>
      <c r="AV390" s="31">
        <f>SUM(AW390:AY390)</f>
        <v>862</v>
      </c>
      <c r="AW390" s="31">
        <f t="shared" si="1055"/>
        <v>431</v>
      </c>
      <c r="AX390" s="31">
        <f t="shared" si="1055"/>
        <v>431</v>
      </c>
      <c r="AY390" s="31">
        <f t="shared" si="1055"/>
        <v>0</v>
      </c>
      <c r="AZ390" s="31">
        <f>SUM(BA390:BC390)</f>
        <v>182</v>
      </c>
      <c r="BA390" s="31">
        <v>91</v>
      </c>
      <c r="BB390" s="58">
        <v>91</v>
      </c>
      <c r="BC390" s="58">
        <v>0</v>
      </c>
      <c r="BD390" s="31">
        <f>SUM(BE390:BG390)</f>
        <v>212</v>
      </c>
      <c r="BE390" s="31">
        <v>106</v>
      </c>
      <c r="BF390" s="58">
        <v>106</v>
      </c>
      <c r="BG390" s="58">
        <v>0</v>
      </c>
      <c r="BH390" s="31">
        <f>SUM(BI390:BK390)</f>
        <v>450</v>
      </c>
      <c r="BI390" s="31">
        <v>225</v>
      </c>
      <c r="BJ390" s="58">
        <v>225</v>
      </c>
      <c r="BK390" s="58">
        <v>0</v>
      </c>
      <c r="BL390" s="31">
        <f>SUM(BM390:BO390)</f>
        <v>844</v>
      </c>
      <c r="BM390" s="31">
        <f t="shared" si="1056"/>
        <v>422</v>
      </c>
      <c r="BN390" s="31">
        <f t="shared" si="1056"/>
        <v>422</v>
      </c>
      <c r="BO390" s="31">
        <f t="shared" si="1056"/>
        <v>0</v>
      </c>
      <c r="BP390" s="31">
        <f>SUM(BQ390:BS390)</f>
        <v>2224</v>
      </c>
      <c r="BQ390" s="31">
        <f t="shared" si="1057"/>
        <v>1112</v>
      </c>
      <c r="BR390" s="31">
        <f t="shared" si="1057"/>
        <v>1112</v>
      </c>
      <c r="BS390" s="31">
        <f t="shared" si="1057"/>
        <v>0</v>
      </c>
    </row>
    <row r="391" spans="1:71" s="3" customFormat="1" ht="15.75" customHeight="1" x14ac:dyDescent="0.3">
      <c r="A391" s="35"/>
      <c r="B391" s="36"/>
      <c r="C391" s="34" t="s">
        <v>326</v>
      </c>
      <c r="D391" s="31">
        <f>SUM(E391:G391)</f>
        <v>0</v>
      </c>
      <c r="E391" s="31">
        <v>0</v>
      </c>
      <c r="F391" s="58">
        <v>0</v>
      </c>
      <c r="G391" s="58">
        <v>0</v>
      </c>
      <c r="H391" s="31">
        <f>SUM(I391:K391)</f>
        <v>0</v>
      </c>
      <c r="I391" s="31">
        <v>0</v>
      </c>
      <c r="J391" s="58">
        <v>0</v>
      </c>
      <c r="K391" s="58">
        <v>0</v>
      </c>
      <c r="L391" s="31">
        <f>SUM(M391:O391)</f>
        <v>0</v>
      </c>
      <c r="M391" s="31">
        <v>0</v>
      </c>
      <c r="N391" s="58">
        <v>0</v>
      </c>
      <c r="O391" s="58">
        <v>0</v>
      </c>
      <c r="P391" s="31">
        <f>SUM(Q391:S391)</f>
        <v>0</v>
      </c>
      <c r="Q391" s="31">
        <f t="shared" si="1053"/>
        <v>0</v>
      </c>
      <c r="R391" s="31">
        <f t="shared" si="1053"/>
        <v>0</v>
      </c>
      <c r="S391" s="31">
        <f t="shared" si="1053"/>
        <v>0</v>
      </c>
      <c r="T391" s="31">
        <f>SUM(U391:W391)</f>
        <v>0</v>
      </c>
      <c r="U391" s="31">
        <v>0</v>
      </c>
      <c r="V391" s="58">
        <v>0</v>
      </c>
      <c r="W391" s="58">
        <v>0</v>
      </c>
      <c r="X391" s="31">
        <f>SUM(Y391:AA391)</f>
        <v>0</v>
      </c>
      <c r="Y391" s="31">
        <v>0</v>
      </c>
      <c r="Z391" s="58">
        <v>0</v>
      </c>
      <c r="AA391" s="58">
        <v>0</v>
      </c>
      <c r="AB391" s="31">
        <f>SUM(AC391:AE391)</f>
        <v>0</v>
      </c>
      <c r="AC391" s="31">
        <v>0</v>
      </c>
      <c r="AD391" s="58">
        <v>0</v>
      </c>
      <c r="AE391" s="58">
        <v>0</v>
      </c>
      <c r="AF391" s="31">
        <f>SUM(AG391:AI391)</f>
        <v>0</v>
      </c>
      <c r="AG391" s="31">
        <f t="shared" si="1054"/>
        <v>0</v>
      </c>
      <c r="AH391" s="31">
        <f t="shared" si="1054"/>
        <v>0</v>
      </c>
      <c r="AI391" s="31">
        <f t="shared" si="1054"/>
        <v>0</v>
      </c>
      <c r="AJ391" s="31">
        <f>SUM(AK391:AM391)</f>
        <v>0</v>
      </c>
      <c r="AK391" s="31">
        <v>0</v>
      </c>
      <c r="AL391" s="58">
        <v>0</v>
      </c>
      <c r="AM391" s="58">
        <v>0</v>
      </c>
      <c r="AN391" s="31">
        <f>SUM(AO391:AQ391)</f>
        <v>0</v>
      </c>
      <c r="AO391" s="31">
        <v>0</v>
      </c>
      <c r="AP391" s="58">
        <v>0</v>
      </c>
      <c r="AQ391" s="58">
        <v>0</v>
      </c>
      <c r="AR391" s="31">
        <f>SUM(AS391:AU391)</f>
        <v>0</v>
      </c>
      <c r="AS391" s="31">
        <v>0</v>
      </c>
      <c r="AT391" s="58">
        <v>0</v>
      </c>
      <c r="AU391" s="58">
        <v>0</v>
      </c>
      <c r="AV391" s="31">
        <f>SUM(AW391:AY391)</f>
        <v>0</v>
      </c>
      <c r="AW391" s="31">
        <f t="shared" si="1055"/>
        <v>0</v>
      </c>
      <c r="AX391" s="31">
        <f t="shared" si="1055"/>
        <v>0</v>
      </c>
      <c r="AY391" s="31">
        <f t="shared" si="1055"/>
        <v>0</v>
      </c>
      <c r="AZ391" s="31">
        <f>SUM(BA391:BC391)</f>
        <v>0</v>
      </c>
      <c r="BA391" s="31">
        <v>0</v>
      </c>
      <c r="BB391" s="58">
        <v>0</v>
      </c>
      <c r="BC391" s="58">
        <v>0</v>
      </c>
      <c r="BD391" s="31">
        <f>SUM(BE391:BG391)</f>
        <v>0</v>
      </c>
      <c r="BE391" s="31">
        <v>0</v>
      </c>
      <c r="BF391" s="58">
        <v>0</v>
      </c>
      <c r="BG391" s="58">
        <v>0</v>
      </c>
      <c r="BH391" s="31">
        <f>SUM(BI391:BK391)</f>
        <v>0</v>
      </c>
      <c r="BI391" s="31">
        <v>0</v>
      </c>
      <c r="BJ391" s="58">
        <v>0</v>
      </c>
      <c r="BK391" s="58">
        <v>0</v>
      </c>
      <c r="BL391" s="31">
        <f>SUM(BM391:BO391)</f>
        <v>0</v>
      </c>
      <c r="BM391" s="31">
        <f t="shared" si="1056"/>
        <v>0</v>
      </c>
      <c r="BN391" s="31">
        <f t="shared" si="1056"/>
        <v>0</v>
      </c>
      <c r="BO391" s="31">
        <f t="shared" si="1056"/>
        <v>0</v>
      </c>
      <c r="BP391" s="31">
        <f>SUM(BQ391:BS391)</f>
        <v>0</v>
      </c>
      <c r="BQ391" s="31">
        <f t="shared" si="1057"/>
        <v>0</v>
      </c>
      <c r="BR391" s="31">
        <f t="shared" si="1057"/>
        <v>0</v>
      </c>
      <c r="BS391" s="31">
        <f t="shared" si="1057"/>
        <v>0</v>
      </c>
    </row>
    <row r="392" spans="1:71" s="3" customFormat="1" ht="15.75" customHeight="1" x14ac:dyDescent="0.3">
      <c r="A392" s="35"/>
      <c r="B392" s="33"/>
      <c r="C392" s="34" t="s">
        <v>56</v>
      </c>
      <c r="D392" s="31">
        <f>SUM(E392:G392)</f>
        <v>3870</v>
      </c>
      <c r="E392" s="31">
        <v>1921</v>
      </c>
      <c r="F392" s="58">
        <v>1949</v>
      </c>
      <c r="G392" s="58">
        <v>0</v>
      </c>
      <c r="H392" s="31">
        <f>SUM(I392:K392)</f>
        <v>2926</v>
      </c>
      <c r="I392" s="31">
        <v>1461</v>
      </c>
      <c r="J392" s="58">
        <v>1465</v>
      </c>
      <c r="K392" s="58">
        <v>0</v>
      </c>
      <c r="L392" s="31">
        <f>SUM(M392:O392)</f>
        <v>4105</v>
      </c>
      <c r="M392" s="31">
        <v>2022</v>
      </c>
      <c r="N392" s="58">
        <v>2083</v>
      </c>
      <c r="O392" s="58">
        <v>0</v>
      </c>
      <c r="P392" s="31">
        <f>SUM(Q392:S392)</f>
        <v>10901</v>
      </c>
      <c r="Q392" s="31">
        <f t="shared" si="1053"/>
        <v>5404</v>
      </c>
      <c r="R392" s="31">
        <f t="shared" si="1053"/>
        <v>5497</v>
      </c>
      <c r="S392" s="31">
        <f t="shared" si="1053"/>
        <v>0</v>
      </c>
      <c r="T392" s="31">
        <f>SUM(U392:W392)</f>
        <v>3092</v>
      </c>
      <c r="U392" s="31">
        <v>1585</v>
      </c>
      <c r="V392" s="58">
        <v>1507</v>
      </c>
      <c r="W392" s="58">
        <v>0</v>
      </c>
      <c r="X392" s="31">
        <f>SUM(Y392:AA392)</f>
        <v>2935</v>
      </c>
      <c r="Y392" s="31">
        <v>1456</v>
      </c>
      <c r="Z392" s="58">
        <v>1479</v>
      </c>
      <c r="AA392" s="58">
        <v>0</v>
      </c>
      <c r="AB392" s="31">
        <f>SUM(AC392:AE392)</f>
        <v>3402</v>
      </c>
      <c r="AC392" s="31">
        <v>1674</v>
      </c>
      <c r="AD392" s="58">
        <v>1728</v>
      </c>
      <c r="AE392" s="58">
        <v>0</v>
      </c>
      <c r="AF392" s="31">
        <f>SUM(AG392:AI392)</f>
        <v>9429</v>
      </c>
      <c r="AG392" s="31">
        <f t="shared" si="1054"/>
        <v>4715</v>
      </c>
      <c r="AH392" s="31">
        <f t="shared" si="1054"/>
        <v>4714</v>
      </c>
      <c r="AI392" s="31">
        <f t="shared" si="1054"/>
        <v>0</v>
      </c>
      <c r="AJ392" s="31">
        <f>SUM(AK392:AM392)</f>
        <v>2904</v>
      </c>
      <c r="AK392" s="31">
        <v>1432</v>
      </c>
      <c r="AL392" s="58">
        <v>1472</v>
      </c>
      <c r="AM392" s="58">
        <v>0</v>
      </c>
      <c r="AN392" s="31">
        <f>SUM(AO392:AQ392)</f>
        <v>2188</v>
      </c>
      <c r="AO392" s="31">
        <v>1078</v>
      </c>
      <c r="AP392" s="58">
        <v>1110</v>
      </c>
      <c r="AQ392" s="58">
        <v>0</v>
      </c>
      <c r="AR392" s="31">
        <f>SUM(AS392:AU392)</f>
        <v>3059</v>
      </c>
      <c r="AS392" s="31">
        <v>1576</v>
      </c>
      <c r="AT392" s="58">
        <v>1483</v>
      </c>
      <c r="AU392" s="58">
        <v>0</v>
      </c>
      <c r="AV392" s="31">
        <f>SUM(AW392:AY392)</f>
        <v>8151</v>
      </c>
      <c r="AW392" s="31">
        <f t="shared" si="1055"/>
        <v>4086</v>
      </c>
      <c r="AX392" s="31">
        <f t="shared" si="1055"/>
        <v>4065</v>
      </c>
      <c r="AY392" s="31">
        <f t="shared" si="1055"/>
        <v>0</v>
      </c>
      <c r="AZ392" s="31">
        <f>SUM(BA392:BC392)</f>
        <v>2718</v>
      </c>
      <c r="BA392" s="31">
        <v>1385</v>
      </c>
      <c r="BB392" s="58">
        <v>1333</v>
      </c>
      <c r="BC392" s="58">
        <v>0</v>
      </c>
      <c r="BD392" s="31">
        <f>SUM(BE392:BG392)</f>
        <v>2814</v>
      </c>
      <c r="BE392" s="31">
        <v>1406</v>
      </c>
      <c r="BF392" s="58">
        <v>1408</v>
      </c>
      <c r="BG392" s="58">
        <v>0</v>
      </c>
      <c r="BH392" s="31">
        <f>SUM(BI392:BK392)</f>
        <v>2811</v>
      </c>
      <c r="BI392" s="31">
        <v>1382</v>
      </c>
      <c r="BJ392" s="58">
        <v>1429</v>
      </c>
      <c r="BK392" s="58">
        <v>0</v>
      </c>
      <c r="BL392" s="31">
        <f>SUM(BM392:BO392)</f>
        <v>8343</v>
      </c>
      <c r="BM392" s="31">
        <f t="shared" si="1056"/>
        <v>4173</v>
      </c>
      <c r="BN392" s="31">
        <f t="shared" si="1056"/>
        <v>4170</v>
      </c>
      <c r="BO392" s="31">
        <f t="shared" si="1056"/>
        <v>0</v>
      </c>
      <c r="BP392" s="31">
        <f>SUM(BQ392:BS392)</f>
        <v>36824</v>
      </c>
      <c r="BQ392" s="31">
        <f t="shared" si="1057"/>
        <v>18378</v>
      </c>
      <c r="BR392" s="31">
        <f t="shared" si="1057"/>
        <v>18446</v>
      </c>
      <c r="BS392" s="31">
        <f t="shared" si="1057"/>
        <v>0</v>
      </c>
    </row>
    <row r="393" spans="1:71" s="3" customFormat="1" ht="15.75" customHeight="1" x14ac:dyDescent="0.3">
      <c r="A393" s="35"/>
      <c r="B393" s="33"/>
      <c r="C393" s="34" t="s">
        <v>27</v>
      </c>
      <c r="D393" s="31">
        <f>SUM(E393:G393)</f>
        <v>0</v>
      </c>
      <c r="E393" s="31">
        <v>0</v>
      </c>
      <c r="F393" s="58">
        <v>0</v>
      </c>
      <c r="G393" s="58">
        <v>0</v>
      </c>
      <c r="H393" s="31">
        <f>SUM(I393:K393)</f>
        <v>0</v>
      </c>
      <c r="I393" s="31">
        <v>0</v>
      </c>
      <c r="J393" s="58">
        <v>0</v>
      </c>
      <c r="K393" s="58">
        <v>0</v>
      </c>
      <c r="L393" s="31">
        <f>SUM(M393:O393)</f>
        <v>0</v>
      </c>
      <c r="M393" s="31">
        <v>0</v>
      </c>
      <c r="N393" s="58">
        <v>0</v>
      </c>
      <c r="O393" s="58">
        <v>0</v>
      </c>
      <c r="P393" s="31">
        <f>SUM(Q393:S393)</f>
        <v>0</v>
      </c>
      <c r="Q393" s="31">
        <f t="shared" si="1053"/>
        <v>0</v>
      </c>
      <c r="R393" s="31">
        <f t="shared" si="1053"/>
        <v>0</v>
      </c>
      <c r="S393" s="31">
        <f t="shared" si="1053"/>
        <v>0</v>
      </c>
      <c r="T393" s="31">
        <f>SUM(U393:W393)</f>
        <v>0</v>
      </c>
      <c r="U393" s="31">
        <v>0</v>
      </c>
      <c r="V393" s="58">
        <v>0</v>
      </c>
      <c r="W393" s="58">
        <v>0</v>
      </c>
      <c r="X393" s="31">
        <f>SUM(Y393:AA393)</f>
        <v>0</v>
      </c>
      <c r="Y393" s="31">
        <v>0</v>
      </c>
      <c r="Z393" s="58">
        <v>0</v>
      </c>
      <c r="AA393" s="58">
        <v>0</v>
      </c>
      <c r="AB393" s="31">
        <f>SUM(AC393:AE393)</f>
        <v>0</v>
      </c>
      <c r="AC393" s="31">
        <v>0</v>
      </c>
      <c r="AD393" s="58">
        <v>0</v>
      </c>
      <c r="AE393" s="58">
        <v>0</v>
      </c>
      <c r="AF393" s="31">
        <f>SUM(AG393:AI393)</f>
        <v>0</v>
      </c>
      <c r="AG393" s="31">
        <f t="shared" si="1054"/>
        <v>0</v>
      </c>
      <c r="AH393" s="31">
        <f t="shared" si="1054"/>
        <v>0</v>
      </c>
      <c r="AI393" s="31">
        <f t="shared" si="1054"/>
        <v>0</v>
      </c>
      <c r="AJ393" s="31">
        <f>SUM(AK393:AM393)</f>
        <v>0</v>
      </c>
      <c r="AK393" s="31">
        <v>0</v>
      </c>
      <c r="AL393" s="58">
        <v>0</v>
      </c>
      <c r="AM393" s="58">
        <v>0</v>
      </c>
      <c r="AN393" s="31">
        <f>SUM(AO393:AQ393)</f>
        <v>0</v>
      </c>
      <c r="AO393" s="31">
        <v>0</v>
      </c>
      <c r="AP393" s="58">
        <v>0</v>
      </c>
      <c r="AQ393" s="58">
        <v>0</v>
      </c>
      <c r="AR393" s="31">
        <f>SUM(AS393:AU393)</f>
        <v>0</v>
      </c>
      <c r="AS393" s="31">
        <v>0</v>
      </c>
      <c r="AT393" s="58">
        <v>0</v>
      </c>
      <c r="AU393" s="58">
        <v>0</v>
      </c>
      <c r="AV393" s="31">
        <f>SUM(AW393:AY393)</f>
        <v>0</v>
      </c>
      <c r="AW393" s="31">
        <f t="shared" si="1055"/>
        <v>0</v>
      </c>
      <c r="AX393" s="31">
        <f t="shared" si="1055"/>
        <v>0</v>
      </c>
      <c r="AY393" s="31">
        <f t="shared" si="1055"/>
        <v>0</v>
      </c>
      <c r="AZ393" s="31">
        <f>SUM(BA393:BC393)</f>
        <v>0</v>
      </c>
      <c r="BA393" s="31">
        <v>0</v>
      </c>
      <c r="BB393" s="58">
        <v>0</v>
      </c>
      <c r="BC393" s="58">
        <v>0</v>
      </c>
      <c r="BD393" s="31">
        <f>SUM(BE393:BG393)</f>
        <v>0</v>
      </c>
      <c r="BE393" s="31">
        <v>0</v>
      </c>
      <c r="BF393" s="58">
        <v>0</v>
      </c>
      <c r="BG393" s="58">
        <v>0</v>
      </c>
      <c r="BH393" s="31">
        <f>SUM(BI393:BK393)</f>
        <v>0</v>
      </c>
      <c r="BI393" s="31">
        <v>0</v>
      </c>
      <c r="BJ393" s="58">
        <v>0</v>
      </c>
      <c r="BK393" s="58">
        <v>0</v>
      </c>
      <c r="BL393" s="31">
        <f>SUM(BM393:BO393)</f>
        <v>0</v>
      </c>
      <c r="BM393" s="31">
        <f t="shared" si="1056"/>
        <v>0</v>
      </c>
      <c r="BN393" s="31">
        <f t="shared" si="1056"/>
        <v>0</v>
      </c>
      <c r="BO393" s="31">
        <f t="shared" si="1056"/>
        <v>0</v>
      </c>
      <c r="BP393" s="31">
        <f>SUM(BQ393:BS393)</f>
        <v>0</v>
      </c>
      <c r="BQ393" s="31">
        <f t="shared" si="1057"/>
        <v>0</v>
      </c>
      <c r="BR393" s="31">
        <f t="shared" si="1057"/>
        <v>0</v>
      </c>
      <c r="BS393" s="31">
        <f t="shared" si="1057"/>
        <v>0</v>
      </c>
    </row>
    <row r="394" spans="1:71" s="3" customFormat="1" ht="15" customHeight="1" x14ac:dyDescent="0.3">
      <c r="A394" s="35"/>
      <c r="B394" s="33"/>
      <c r="C394" s="37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</row>
    <row r="395" spans="1:71" s="3" customFormat="1" ht="15" customHeight="1" x14ac:dyDescent="0.3">
      <c r="A395" s="32"/>
      <c r="B395" s="33" t="s">
        <v>327</v>
      </c>
      <c r="C395" s="34"/>
      <c r="D395" s="31">
        <f t="shared" ref="D395:D396" si="1067">SUM(E395:G395)</f>
        <v>118209</v>
      </c>
      <c r="E395" s="31">
        <f>+E396+E399+E400+E401+E402</f>
        <v>57322</v>
      </c>
      <c r="F395" s="31">
        <f>+F396+F399+F400+F401+F402</f>
        <v>60887</v>
      </c>
      <c r="G395" s="31">
        <f>+G396+G399+G400+G401+G402</f>
        <v>0</v>
      </c>
      <c r="H395" s="31">
        <f t="shared" ref="H395:H396" si="1068">SUM(I395:K395)</f>
        <v>69367</v>
      </c>
      <c r="I395" s="31">
        <f>+I396+I399+I400+I401+I402</f>
        <v>37696</v>
      </c>
      <c r="J395" s="31">
        <f>+J396+J399+J400+J401+J402</f>
        <v>31671</v>
      </c>
      <c r="K395" s="31">
        <f>+K396+K399+K400+K401+K402</f>
        <v>0</v>
      </c>
      <c r="L395" s="31">
        <f t="shared" ref="L395:L396" si="1069">SUM(M395:O395)</f>
        <v>80850</v>
      </c>
      <c r="M395" s="31">
        <f>+M396+M399+M400+M401+M402</f>
        <v>43606</v>
      </c>
      <c r="N395" s="31">
        <f>+N396+N399+N400+N401+N402</f>
        <v>37244</v>
      </c>
      <c r="O395" s="31">
        <f>+O396+O399+O400+O401+O402</f>
        <v>0</v>
      </c>
      <c r="P395" s="31">
        <f t="shared" ref="P395:P396" si="1070">SUM(Q395:S395)</f>
        <v>268426</v>
      </c>
      <c r="Q395" s="31">
        <f>+Q396+Q399+Q400+Q401+Q402</f>
        <v>138624</v>
      </c>
      <c r="R395" s="31">
        <f>+R396+R399+R400+R401+R402</f>
        <v>129802</v>
      </c>
      <c r="S395" s="31">
        <f>+S396+S399+S400+S401+S402</f>
        <v>0</v>
      </c>
      <c r="T395" s="31">
        <f t="shared" ref="T395:T396" si="1071">SUM(U395:W395)</f>
        <v>150474</v>
      </c>
      <c r="U395" s="31">
        <f>+U396+U399+U400+U401+U402</f>
        <v>78430</v>
      </c>
      <c r="V395" s="31">
        <f>+V396+V399+V400+V401+V402</f>
        <v>72044</v>
      </c>
      <c r="W395" s="31">
        <f>+W396+W399+W400+W401+W402</f>
        <v>0</v>
      </c>
      <c r="X395" s="31">
        <f t="shared" ref="X395:X396" si="1072">SUM(Y395:AA395)</f>
        <v>185886</v>
      </c>
      <c r="Y395" s="31">
        <f>+Y396+Y399+Y400+Y401+Y402</f>
        <v>98051</v>
      </c>
      <c r="Z395" s="31">
        <f>+Z396+Z399+Z400+Z401+Z402</f>
        <v>87835</v>
      </c>
      <c r="AA395" s="31">
        <f>+AA396+AA399+AA400+AA401+AA402</f>
        <v>0</v>
      </c>
      <c r="AB395" s="31">
        <f t="shared" ref="AB395:AB396" si="1073">SUM(AC395:AE395)</f>
        <v>108328</v>
      </c>
      <c r="AC395" s="31">
        <f>+AC396+AC399+AC400+AC401+AC402</f>
        <v>54518</v>
      </c>
      <c r="AD395" s="31">
        <f>+AD396+AD399+AD400+AD401+AD402</f>
        <v>53810</v>
      </c>
      <c r="AE395" s="31">
        <f>+AE396+AE399+AE400+AE401+AE402</f>
        <v>0</v>
      </c>
      <c r="AF395" s="31">
        <f t="shared" ref="AF395:AF396" si="1074">SUM(AG395:AI395)</f>
        <v>444688</v>
      </c>
      <c r="AG395" s="31">
        <f>+AG396+AG399+AG400+AG401+AG402</f>
        <v>230999</v>
      </c>
      <c r="AH395" s="31">
        <f>+AH396+AH399+AH400+AH401+AH402</f>
        <v>213689</v>
      </c>
      <c r="AI395" s="31">
        <f>+AI396+AI399+AI400+AI401+AI402</f>
        <v>0</v>
      </c>
      <c r="AJ395" s="31">
        <f t="shared" ref="AJ395:AJ396" si="1075">SUM(AK395:AM395)</f>
        <v>83228</v>
      </c>
      <c r="AK395" s="31">
        <f>+AK396+AK399+AK400+AK401+AK402</f>
        <v>42700</v>
      </c>
      <c r="AL395" s="31">
        <f>+AL396+AL399+AL400+AL401+AL402</f>
        <v>40528</v>
      </c>
      <c r="AM395" s="31">
        <f>+AM396+AM399+AM400+AM401+AM402</f>
        <v>0</v>
      </c>
      <c r="AN395" s="31">
        <f t="shared" ref="AN395:AN396" si="1076">SUM(AO395:AQ395)</f>
        <v>83294</v>
      </c>
      <c r="AO395" s="31">
        <f>+AO396+AO399+AO400+AO401+AO402</f>
        <v>42359</v>
      </c>
      <c r="AP395" s="31">
        <f>+AP396+AP399+AP400+AP401+AP402</f>
        <v>40935</v>
      </c>
      <c r="AQ395" s="31">
        <f>+AQ396+AQ399+AQ400+AQ401+AQ402</f>
        <v>0</v>
      </c>
      <c r="AR395" s="31">
        <f t="shared" ref="AR395:AR396" si="1077">SUM(AS395:AU395)</f>
        <v>76596</v>
      </c>
      <c r="AS395" s="31">
        <f>+AS396+AS399+AS400+AS401+AS402</f>
        <v>40007</v>
      </c>
      <c r="AT395" s="31">
        <f>+AT396+AT399+AT400+AT401+AT402</f>
        <v>36589</v>
      </c>
      <c r="AU395" s="31">
        <f>+AU396+AU399+AU400+AU401+AU402</f>
        <v>0</v>
      </c>
      <c r="AV395" s="31">
        <f t="shared" ref="AV395:AV396" si="1078">SUM(AW395:AY395)</f>
        <v>243118</v>
      </c>
      <c r="AW395" s="31">
        <f>+AW396+AW399+AW400+AW401+AW402</f>
        <v>125066</v>
      </c>
      <c r="AX395" s="31">
        <f>+AX396+AX399+AX400+AX401+AX402</f>
        <v>118052</v>
      </c>
      <c r="AY395" s="31">
        <f>+AY396+AY399+AY400+AY401+AY402</f>
        <v>0</v>
      </c>
      <c r="AZ395" s="31">
        <f t="shared" ref="AZ395:AZ396" si="1079">SUM(BA395:BC395)</f>
        <v>92754</v>
      </c>
      <c r="BA395" s="31">
        <f>+BA396+BA399+BA400+BA401+BA402</f>
        <v>49803</v>
      </c>
      <c r="BB395" s="31">
        <f>+BB396+BB399+BB400+BB401+BB402</f>
        <v>42951</v>
      </c>
      <c r="BC395" s="31">
        <f>+BC396+BC399+BC400+BC401+BC402</f>
        <v>0</v>
      </c>
      <c r="BD395" s="31">
        <f t="shared" ref="BD395:BD396" si="1080">SUM(BE395:BG395)</f>
        <v>83147</v>
      </c>
      <c r="BE395" s="31">
        <f>+BE396+BE399+BE400+BE401+BE402</f>
        <v>41312</v>
      </c>
      <c r="BF395" s="31">
        <f>+BF396+BF399+BF400+BF401+BF402</f>
        <v>41835</v>
      </c>
      <c r="BG395" s="31">
        <f>+BG396+BG399+BG400+BG401+BG402</f>
        <v>0</v>
      </c>
      <c r="BH395" s="31">
        <f t="shared" ref="BH395:BH396" si="1081">SUM(BI395:BK395)</f>
        <v>130115</v>
      </c>
      <c r="BI395" s="31">
        <f>+BI396+BI399+BI400+BI401+BI402</f>
        <v>74729</v>
      </c>
      <c r="BJ395" s="31">
        <f>+BJ396+BJ399+BJ400+BJ401+BJ402</f>
        <v>55386</v>
      </c>
      <c r="BK395" s="31">
        <f>+BK396+BK399+BK400+BK401+BK402</f>
        <v>0</v>
      </c>
      <c r="BL395" s="31">
        <f t="shared" ref="BL395:BL396" si="1082">SUM(BM395:BO395)</f>
        <v>306016</v>
      </c>
      <c r="BM395" s="31">
        <f>+BM396+BM399+BM400+BM401+BM402</f>
        <v>165844</v>
      </c>
      <c r="BN395" s="31">
        <f>+BN396+BN399+BN400+BN401+BN402</f>
        <v>140172</v>
      </c>
      <c r="BO395" s="31">
        <f>+BO396+BO399+BO400+BO401+BO402</f>
        <v>0</v>
      </c>
      <c r="BP395" s="31">
        <f t="shared" ref="BP395:BP396" si="1083">SUM(BQ395:BS395)</f>
        <v>1262248</v>
      </c>
      <c r="BQ395" s="31">
        <f>+BQ396+BQ399+BQ400+BQ401+BQ402</f>
        <v>660533</v>
      </c>
      <c r="BR395" s="31">
        <f>+BR396+BR399+BR400+BR401+BR402</f>
        <v>601715</v>
      </c>
      <c r="BS395" s="31">
        <f>+BS396+BS399+BS400+BS401+BS402</f>
        <v>0</v>
      </c>
    </row>
    <row r="396" spans="1:71" s="3" customFormat="1" ht="15" customHeight="1" x14ac:dyDescent="0.3">
      <c r="A396" s="35"/>
      <c r="B396" s="33"/>
      <c r="C396" s="34" t="s">
        <v>328</v>
      </c>
      <c r="D396" s="31">
        <f t="shared" si="1067"/>
        <v>86743</v>
      </c>
      <c r="E396" s="31">
        <f>SUM(E397:E398)</f>
        <v>43209</v>
      </c>
      <c r="F396" s="31">
        <f>SUM(F397:F398)</f>
        <v>43534</v>
      </c>
      <c r="G396" s="31">
        <f>SUM(G397:G398)</f>
        <v>0</v>
      </c>
      <c r="H396" s="31">
        <f t="shared" si="1068"/>
        <v>46995</v>
      </c>
      <c r="I396" s="31">
        <f>SUM(I397:I398)</f>
        <v>26136</v>
      </c>
      <c r="J396" s="31">
        <f>SUM(J397:J398)</f>
        <v>20859</v>
      </c>
      <c r="K396" s="31">
        <f>SUM(K397:K398)</f>
        <v>0</v>
      </c>
      <c r="L396" s="31">
        <f t="shared" si="1069"/>
        <v>52344</v>
      </c>
      <c r="M396" s="31">
        <f>SUM(M397:M398)</f>
        <v>28529</v>
      </c>
      <c r="N396" s="31">
        <f>SUM(N397:N398)</f>
        <v>23815</v>
      </c>
      <c r="O396" s="31">
        <f>SUM(O397:O398)</f>
        <v>0</v>
      </c>
      <c r="P396" s="31">
        <f t="shared" si="1070"/>
        <v>186082</v>
      </c>
      <c r="Q396" s="31">
        <f>SUM(Q397:Q398)</f>
        <v>97874</v>
      </c>
      <c r="R396" s="31">
        <f>SUM(R397:R398)</f>
        <v>88208</v>
      </c>
      <c r="S396" s="31">
        <f>SUM(S397:S398)</f>
        <v>0</v>
      </c>
      <c r="T396" s="31">
        <f t="shared" si="1071"/>
        <v>98877</v>
      </c>
      <c r="U396" s="31">
        <f>SUM(U397:U398)</f>
        <v>52018</v>
      </c>
      <c r="V396" s="31">
        <f>SUM(V397:V398)</f>
        <v>46859</v>
      </c>
      <c r="W396" s="31">
        <f>SUM(W397:W398)</f>
        <v>0</v>
      </c>
      <c r="X396" s="31">
        <f t="shared" si="1072"/>
        <v>127550</v>
      </c>
      <c r="Y396" s="31">
        <f>SUM(Y397:Y398)</f>
        <v>69422</v>
      </c>
      <c r="Z396" s="31">
        <f>SUM(Z397:Z398)</f>
        <v>58128</v>
      </c>
      <c r="AA396" s="31">
        <f>SUM(AA397:AA398)</f>
        <v>0</v>
      </c>
      <c r="AB396" s="31">
        <f t="shared" si="1073"/>
        <v>68226</v>
      </c>
      <c r="AC396" s="31">
        <f>SUM(AC397:AC398)</f>
        <v>35431</v>
      </c>
      <c r="AD396" s="31">
        <f>SUM(AD397:AD398)</f>
        <v>32795</v>
      </c>
      <c r="AE396" s="31">
        <f>SUM(AE397:AE398)</f>
        <v>0</v>
      </c>
      <c r="AF396" s="31">
        <f t="shared" si="1074"/>
        <v>294653</v>
      </c>
      <c r="AG396" s="31">
        <f>SUM(AG397:AG398)</f>
        <v>156871</v>
      </c>
      <c r="AH396" s="31">
        <f>SUM(AH397:AH398)</f>
        <v>137782</v>
      </c>
      <c r="AI396" s="31">
        <f>SUM(AI397:AI398)</f>
        <v>0</v>
      </c>
      <c r="AJ396" s="31">
        <f t="shared" si="1075"/>
        <v>59105</v>
      </c>
      <c r="AK396" s="31">
        <f>SUM(AK397:AK398)</f>
        <v>30970</v>
      </c>
      <c r="AL396" s="31">
        <f>SUM(AL397:AL398)</f>
        <v>28135</v>
      </c>
      <c r="AM396" s="31">
        <f>SUM(AM397:AM398)</f>
        <v>0</v>
      </c>
      <c r="AN396" s="31">
        <f t="shared" si="1076"/>
        <v>60309</v>
      </c>
      <c r="AO396" s="31">
        <f>SUM(AO397:AO398)</f>
        <v>31325</v>
      </c>
      <c r="AP396" s="31">
        <f>SUM(AP397:AP398)</f>
        <v>28984</v>
      </c>
      <c r="AQ396" s="31">
        <f>SUM(AQ397:AQ398)</f>
        <v>0</v>
      </c>
      <c r="AR396" s="31">
        <f t="shared" si="1077"/>
        <v>55007</v>
      </c>
      <c r="AS396" s="31">
        <f>SUM(AS397:AS398)</f>
        <v>29411</v>
      </c>
      <c r="AT396" s="31">
        <f>SUM(AT397:AT398)</f>
        <v>25596</v>
      </c>
      <c r="AU396" s="31">
        <f>SUM(AU397:AU398)</f>
        <v>0</v>
      </c>
      <c r="AV396" s="31">
        <f t="shared" si="1078"/>
        <v>174421</v>
      </c>
      <c r="AW396" s="31">
        <f>SUM(AW397:AW398)</f>
        <v>91706</v>
      </c>
      <c r="AX396" s="31">
        <f>SUM(AX397:AX398)</f>
        <v>82715</v>
      </c>
      <c r="AY396" s="31">
        <f>SUM(AY397:AY398)</f>
        <v>0</v>
      </c>
      <c r="AZ396" s="31">
        <f t="shared" si="1079"/>
        <v>66563</v>
      </c>
      <c r="BA396" s="31">
        <f>SUM(BA397:BA398)</f>
        <v>36453</v>
      </c>
      <c r="BB396" s="31">
        <f>SUM(BB397:BB398)</f>
        <v>30110</v>
      </c>
      <c r="BC396" s="31">
        <f>SUM(BC397:BC398)</f>
        <v>0</v>
      </c>
      <c r="BD396" s="31">
        <f t="shared" si="1080"/>
        <v>52853</v>
      </c>
      <c r="BE396" s="31">
        <f>SUM(BE397:BE398)</f>
        <v>27411</v>
      </c>
      <c r="BF396" s="31">
        <f>SUM(BF397:BF398)</f>
        <v>25442</v>
      </c>
      <c r="BG396" s="31">
        <f>SUM(BG397:BG398)</f>
        <v>0</v>
      </c>
      <c r="BH396" s="31">
        <f t="shared" si="1081"/>
        <v>91734</v>
      </c>
      <c r="BI396" s="31">
        <f>SUM(BI397:BI398)</f>
        <v>55213</v>
      </c>
      <c r="BJ396" s="31">
        <f>SUM(BJ397:BJ398)</f>
        <v>36521</v>
      </c>
      <c r="BK396" s="31">
        <f>SUM(BK397:BK398)</f>
        <v>0</v>
      </c>
      <c r="BL396" s="31">
        <f t="shared" si="1082"/>
        <v>211150</v>
      </c>
      <c r="BM396" s="31">
        <f>SUM(BM397:BM398)</f>
        <v>119077</v>
      </c>
      <c r="BN396" s="31">
        <f>SUM(BN397:BN398)</f>
        <v>92073</v>
      </c>
      <c r="BO396" s="31">
        <f>SUM(BO397:BO398)</f>
        <v>0</v>
      </c>
      <c r="BP396" s="31">
        <f t="shared" si="1083"/>
        <v>866306</v>
      </c>
      <c r="BQ396" s="31">
        <f>SUM(BQ397:BQ398)</f>
        <v>465528</v>
      </c>
      <c r="BR396" s="31">
        <f>SUM(BR397:BR398)</f>
        <v>400778</v>
      </c>
      <c r="BS396" s="31">
        <f>SUM(BS397:BS398)</f>
        <v>0</v>
      </c>
    </row>
    <row r="397" spans="1:71" s="3" customFormat="1" ht="15" customHeight="1" x14ac:dyDescent="0.3">
      <c r="A397" s="35"/>
      <c r="B397" s="33"/>
      <c r="C397" s="37" t="s">
        <v>329</v>
      </c>
      <c r="D397" s="31">
        <f t="shared" ref="D397:D402" si="1084">SUM(E397:G397)</f>
        <v>2865</v>
      </c>
      <c r="E397" s="31">
        <v>1416</v>
      </c>
      <c r="F397" s="58">
        <v>1449</v>
      </c>
      <c r="G397" s="58">
        <v>0</v>
      </c>
      <c r="H397" s="31">
        <f t="shared" ref="H397:H402" si="1085">SUM(I397:K397)</f>
        <v>1314</v>
      </c>
      <c r="I397" s="31">
        <v>812</v>
      </c>
      <c r="J397" s="58">
        <v>502</v>
      </c>
      <c r="K397" s="58">
        <v>0</v>
      </c>
      <c r="L397" s="31">
        <f t="shared" ref="L397:L402" si="1086">SUM(M397:O397)</f>
        <v>1127</v>
      </c>
      <c r="M397" s="31">
        <v>753</v>
      </c>
      <c r="N397" s="58">
        <v>374</v>
      </c>
      <c r="O397" s="58">
        <v>0</v>
      </c>
      <c r="P397" s="31">
        <f t="shared" ref="P397:P402" si="1087">SUM(Q397:S397)</f>
        <v>5306</v>
      </c>
      <c r="Q397" s="31">
        <f t="shared" ref="Q397:S402" si="1088">+E397+I397+M397</f>
        <v>2981</v>
      </c>
      <c r="R397" s="31">
        <f t="shared" si="1088"/>
        <v>2325</v>
      </c>
      <c r="S397" s="31">
        <f t="shared" si="1088"/>
        <v>0</v>
      </c>
      <c r="T397" s="31">
        <f t="shared" ref="T397:T402" si="1089">SUM(U397:W397)</f>
        <v>1442</v>
      </c>
      <c r="U397" s="31">
        <v>1136</v>
      </c>
      <c r="V397" s="58">
        <v>306</v>
      </c>
      <c r="W397" s="58">
        <v>0</v>
      </c>
      <c r="X397" s="31">
        <f t="shared" ref="X397:X402" si="1090">SUM(Y397:AA397)</f>
        <v>3427</v>
      </c>
      <c r="Y397" s="31">
        <v>1993</v>
      </c>
      <c r="Z397" s="58">
        <v>1434</v>
      </c>
      <c r="AA397" s="58">
        <v>0</v>
      </c>
      <c r="AB397" s="31">
        <f t="shared" ref="AB397:AB402" si="1091">SUM(AC397:AE397)</f>
        <v>1144</v>
      </c>
      <c r="AC397" s="31">
        <v>702</v>
      </c>
      <c r="AD397" s="58">
        <v>442</v>
      </c>
      <c r="AE397" s="58">
        <v>0</v>
      </c>
      <c r="AF397" s="31">
        <f t="shared" ref="AF397:AF402" si="1092">SUM(AG397:AI397)</f>
        <v>6013</v>
      </c>
      <c r="AG397" s="31">
        <f t="shared" ref="AG397:AI402" si="1093">+U397+Y397+AC397</f>
        <v>3831</v>
      </c>
      <c r="AH397" s="31">
        <f t="shared" si="1093"/>
        <v>2182</v>
      </c>
      <c r="AI397" s="31">
        <f t="shared" si="1093"/>
        <v>0</v>
      </c>
      <c r="AJ397" s="31">
        <f t="shared" ref="AJ397:AJ402" si="1094">SUM(AK397:AM397)</f>
        <v>1990</v>
      </c>
      <c r="AK397" s="31">
        <v>1158</v>
      </c>
      <c r="AL397" s="58">
        <v>832</v>
      </c>
      <c r="AM397" s="58">
        <v>0</v>
      </c>
      <c r="AN397" s="31">
        <f t="shared" ref="AN397:AN402" si="1095">SUM(AO397:AQ397)</f>
        <v>2197</v>
      </c>
      <c r="AO397" s="31">
        <v>1244</v>
      </c>
      <c r="AP397" s="58">
        <v>953</v>
      </c>
      <c r="AQ397" s="58">
        <v>0</v>
      </c>
      <c r="AR397" s="31">
        <f t="shared" ref="AR397:AR402" si="1096">SUM(AS397:AU397)</f>
        <v>1874</v>
      </c>
      <c r="AS397" s="31">
        <v>964</v>
      </c>
      <c r="AT397" s="58">
        <v>910</v>
      </c>
      <c r="AU397" s="58">
        <v>0</v>
      </c>
      <c r="AV397" s="31">
        <f t="shared" ref="AV397:AV402" si="1097">SUM(AW397:AY397)</f>
        <v>6061</v>
      </c>
      <c r="AW397" s="31">
        <f t="shared" ref="AW397:AY402" si="1098">+AK397+AO397+AS397</f>
        <v>3366</v>
      </c>
      <c r="AX397" s="31">
        <f t="shared" si="1098"/>
        <v>2695</v>
      </c>
      <c r="AY397" s="31">
        <f t="shared" si="1098"/>
        <v>0</v>
      </c>
      <c r="AZ397" s="31">
        <f t="shared" ref="AZ397:AZ402" si="1099">SUM(BA397:BC397)</f>
        <v>2474</v>
      </c>
      <c r="BA397" s="31">
        <v>1524</v>
      </c>
      <c r="BB397" s="58">
        <v>950</v>
      </c>
      <c r="BC397" s="58">
        <v>0</v>
      </c>
      <c r="BD397" s="31">
        <f t="shared" ref="BD397:BD402" si="1100">SUM(BE397:BG397)</f>
        <v>1226</v>
      </c>
      <c r="BE397" s="31">
        <v>572</v>
      </c>
      <c r="BF397" s="58">
        <v>654</v>
      </c>
      <c r="BG397" s="58">
        <v>0</v>
      </c>
      <c r="BH397" s="31">
        <f t="shared" ref="BH397:BH402" si="1101">SUM(BI397:BK397)</f>
        <v>0</v>
      </c>
      <c r="BI397" s="31">
        <v>0</v>
      </c>
      <c r="BJ397" s="58">
        <v>0</v>
      </c>
      <c r="BK397" s="58">
        <v>0</v>
      </c>
      <c r="BL397" s="31">
        <f t="shared" ref="BL397:BL402" si="1102">SUM(BM397:BO397)</f>
        <v>3700</v>
      </c>
      <c r="BM397" s="31">
        <f t="shared" ref="BM397:BO402" si="1103">+BA397+BE397+BI397</f>
        <v>2096</v>
      </c>
      <c r="BN397" s="31">
        <f t="shared" si="1103"/>
        <v>1604</v>
      </c>
      <c r="BO397" s="31">
        <f t="shared" si="1103"/>
        <v>0</v>
      </c>
      <c r="BP397" s="31">
        <f t="shared" ref="BP397:BP402" si="1104">SUM(BQ397:BS397)</f>
        <v>21080</v>
      </c>
      <c r="BQ397" s="31">
        <f t="shared" ref="BQ397:BS402" si="1105">+Q397+AG397+AW397+BM397</f>
        <v>12274</v>
      </c>
      <c r="BR397" s="31">
        <f t="shared" si="1105"/>
        <v>8806</v>
      </c>
      <c r="BS397" s="31">
        <f t="shared" si="1105"/>
        <v>0</v>
      </c>
    </row>
    <row r="398" spans="1:71" s="3" customFormat="1" ht="15" customHeight="1" x14ac:dyDescent="0.3">
      <c r="A398" s="35"/>
      <c r="B398" s="33"/>
      <c r="C398" s="37" t="s">
        <v>330</v>
      </c>
      <c r="D398" s="31">
        <f t="shared" si="1084"/>
        <v>83878</v>
      </c>
      <c r="E398" s="31">
        <v>41793</v>
      </c>
      <c r="F398" s="58">
        <v>42085</v>
      </c>
      <c r="G398" s="58">
        <v>0</v>
      </c>
      <c r="H398" s="31">
        <f t="shared" si="1085"/>
        <v>45681</v>
      </c>
      <c r="I398" s="31">
        <v>25324</v>
      </c>
      <c r="J398" s="58">
        <v>20357</v>
      </c>
      <c r="K398" s="58">
        <v>0</v>
      </c>
      <c r="L398" s="31">
        <f t="shared" si="1086"/>
        <v>51217</v>
      </c>
      <c r="M398" s="31">
        <v>27776</v>
      </c>
      <c r="N398" s="58">
        <v>23441</v>
      </c>
      <c r="O398" s="58">
        <v>0</v>
      </c>
      <c r="P398" s="31">
        <f t="shared" si="1087"/>
        <v>180776</v>
      </c>
      <c r="Q398" s="31">
        <f t="shared" si="1088"/>
        <v>94893</v>
      </c>
      <c r="R398" s="31">
        <f t="shared" si="1088"/>
        <v>85883</v>
      </c>
      <c r="S398" s="31">
        <f t="shared" si="1088"/>
        <v>0</v>
      </c>
      <c r="T398" s="31">
        <f t="shared" si="1089"/>
        <v>97435</v>
      </c>
      <c r="U398" s="31">
        <v>50882</v>
      </c>
      <c r="V398" s="58">
        <v>46553</v>
      </c>
      <c r="W398" s="58">
        <v>0</v>
      </c>
      <c r="X398" s="31">
        <f t="shared" si="1090"/>
        <v>124123</v>
      </c>
      <c r="Y398" s="31">
        <v>67429</v>
      </c>
      <c r="Z398" s="58">
        <v>56694</v>
      </c>
      <c r="AA398" s="58">
        <v>0</v>
      </c>
      <c r="AB398" s="31">
        <f t="shared" si="1091"/>
        <v>67082</v>
      </c>
      <c r="AC398" s="31">
        <v>34729</v>
      </c>
      <c r="AD398" s="58">
        <v>32353</v>
      </c>
      <c r="AE398" s="58">
        <v>0</v>
      </c>
      <c r="AF398" s="31">
        <f t="shared" si="1092"/>
        <v>288640</v>
      </c>
      <c r="AG398" s="31">
        <f t="shared" si="1093"/>
        <v>153040</v>
      </c>
      <c r="AH398" s="31">
        <f t="shared" si="1093"/>
        <v>135600</v>
      </c>
      <c r="AI398" s="31">
        <f t="shared" si="1093"/>
        <v>0</v>
      </c>
      <c r="AJ398" s="31">
        <f t="shared" si="1094"/>
        <v>57115</v>
      </c>
      <c r="AK398" s="31">
        <v>29812</v>
      </c>
      <c r="AL398" s="58">
        <v>27303</v>
      </c>
      <c r="AM398" s="58">
        <v>0</v>
      </c>
      <c r="AN398" s="31">
        <f t="shared" si="1095"/>
        <v>58112</v>
      </c>
      <c r="AO398" s="31">
        <v>30081</v>
      </c>
      <c r="AP398" s="58">
        <v>28031</v>
      </c>
      <c r="AQ398" s="58">
        <v>0</v>
      </c>
      <c r="AR398" s="31">
        <f t="shared" si="1096"/>
        <v>53133</v>
      </c>
      <c r="AS398" s="31">
        <v>28447</v>
      </c>
      <c r="AT398" s="58">
        <v>24686</v>
      </c>
      <c r="AU398" s="58">
        <v>0</v>
      </c>
      <c r="AV398" s="31">
        <f t="shared" si="1097"/>
        <v>168360</v>
      </c>
      <c r="AW398" s="31">
        <f t="shared" si="1098"/>
        <v>88340</v>
      </c>
      <c r="AX398" s="31">
        <f t="shared" si="1098"/>
        <v>80020</v>
      </c>
      <c r="AY398" s="31">
        <f t="shared" si="1098"/>
        <v>0</v>
      </c>
      <c r="AZ398" s="31">
        <f t="shared" si="1099"/>
        <v>64089</v>
      </c>
      <c r="BA398" s="31">
        <v>34929</v>
      </c>
      <c r="BB398" s="58">
        <v>29160</v>
      </c>
      <c r="BC398" s="58">
        <v>0</v>
      </c>
      <c r="BD398" s="31">
        <f t="shared" si="1100"/>
        <v>51627</v>
      </c>
      <c r="BE398" s="31">
        <v>26839</v>
      </c>
      <c r="BF398" s="58">
        <v>24788</v>
      </c>
      <c r="BG398" s="58">
        <v>0</v>
      </c>
      <c r="BH398" s="31">
        <f t="shared" si="1101"/>
        <v>91734</v>
      </c>
      <c r="BI398" s="31">
        <v>55213</v>
      </c>
      <c r="BJ398" s="58">
        <v>36521</v>
      </c>
      <c r="BK398" s="58">
        <v>0</v>
      </c>
      <c r="BL398" s="31">
        <f t="shared" si="1102"/>
        <v>207450</v>
      </c>
      <c r="BM398" s="31">
        <f t="shared" si="1103"/>
        <v>116981</v>
      </c>
      <c r="BN398" s="31">
        <f t="shared" si="1103"/>
        <v>90469</v>
      </c>
      <c r="BO398" s="31">
        <f t="shared" si="1103"/>
        <v>0</v>
      </c>
      <c r="BP398" s="31">
        <f t="shared" si="1104"/>
        <v>845226</v>
      </c>
      <c r="BQ398" s="31">
        <f t="shared" si="1105"/>
        <v>453254</v>
      </c>
      <c r="BR398" s="31">
        <f t="shared" si="1105"/>
        <v>391972</v>
      </c>
      <c r="BS398" s="31">
        <f t="shared" si="1105"/>
        <v>0</v>
      </c>
    </row>
    <row r="399" spans="1:71" s="3" customFormat="1" ht="15" customHeight="1" x14ac:dyDescent="0.3">
      <c r="A399" s="35"/>
      <c r="B399" s="33"/>
      <c r="C399" s="34" t="s">
        <v>331</v>
      </c>
      <c r="D399" s="31">
        <f t="shared" si="1084"/>
        <v>0</v>
      </c>
      <c r="E399" s="31">
        <v>0</v>
      </c>
      <c r="F399" s="58">
        <v>0</v>
      </c>
      <c r="G399" s="58">
        <v>0</v>
      </c>
      <c r="H399" s="31">
        <f t="shared" si="1085"/>
        <v>0</v>
      </c>
      <c r="I399" s="31">
        <v>0</v>
      </c>
      <c r="J399" s="58">
        <v>0</v>
      </c>
      <c r="K399" s="58">
        <v>0</v>
      </c>
      <c r="L399" s="31">
        <f t="shared" si="1086"/>
        <v>0</v>
      </c>
      <c r="M399" s="31">
        <v>0</v>
      </c>
      <c r="N399" s="58">
        <v>0</v>
      </c>
      <c r="O399" s="58">
        <v>0</v>
      </c>
      <c r="P399" s="31">
        <f t="shared" si="1087"/>
        <v>0</v>
      </c>
      <c r="Q399" s="31">
        <f t="shared" si="1088"/>
        <v>0</v>
      </c>
      <c r="R399" s="31">
        <f t="shared" si="1088"/>
        <v>0</v>
      </c>
      <c r="S399" s="31">
        <f t="shared" si="1088"/>
        <v>0</v>
      </c>
      <c r="T399" s="31">
        <f t="shared" si="1089"/>
        <v>0</v>
      </c>
      <c r="U399" s="31">
        <v>0</v>
      </c>
      <c r="V399" s="58">
        <v>0</v>
      </c>
      <c r="W399" s="58">
        <v>0</v>
      </c>
      <c r="X399" s="31">
        <f t="shared" si="1090"/>
        <v>0</v>
      </c>
      <c r="Y399" s="31">
        <v>0</v>
      </c>
      <c r="Z399" s="58">
        <v>0</v>
      </c>
      <c r="AA399" s="58">
        <v>0</v>
      </c>
      <c r="AB399" s="31">
        <f t="shared" si="1091"/>
        <v>0</v>
      </c>
      <c r="AC399" s="31">
        <v>0</v>
      </c>
      <c r="AD399" s="58">
        <v>0</v>
      </c>
      <c r="AE399" s="58">
        <v>0</v>
      </c>
      <c r="AF399" s="31">
        <f t="shared" si="1092"/>
        <v>0</v>
      </c>
      <c r="AG399" s="31">
        <f t="shared" si="1093"/>
        <v>0</v>
      </c>
      <c r="AH399" s="31">
        <f t="shared" si="1093"/>
        <v>0</v>
      </c>
      <c r="AI399" s="31">
        <f t="shared" si="1093"/>
        <v>0</v>
      </c>
      <c r="AJ399" s="31">
        <f t="shared" si="1094"/>
        <v>0</v>
      </c>
      <c r="AK399" s="31">
        <v>0</v>
      </c>
      <c r="AL399" s="58">
        <v>0</v>
      </c>
      <c r="AM399" s="58">
        <v>0</v>
      </c>
      <c r="AN399" s="31">
        <f t="shared" si="1095"/>
        <v>0</v>
      </c>
      <c r="AO399" s="31">
        <v>0</v>
      </c>
      <c r="AP399" s="58">
        <v>0</v>
      </c>
      <c r="AQ399" s="58">
        <v>0</v>
      </c>
      <c r="AR399" s="31">
        <f t="shared" si="1096"/>
        <v>0</v>
      </c>
      <c r="AS399" s="31">
        <v>0</v>
      </c>
      <c r="AT399" s="58">
        <v>0</v>
      </c>
      <c r="AU399" s="58">
        <v>0</v>
      </c>
      <c r="AV399" s="31">
        <f t="shared" si="1097"/>
        <v>0</v>
      </c>
      <c r="AW399" s="31">
        <f t="shared" si="1098"/>
        <v>0</v>
      </c>
      <c r="AX399" s="31">
        <f t="shared" si="1098"/>
        <v>0</v>
      </c>
      <c r="AY399" s="31">
        <f t="shared" si="1098"/>
        <v>0</v>
      </c>
      <c r="AZ399" s="31">
        <f t="shared" si="1099"/>
        <v>0</v>
      </c>
      <c r="BA399" s="31">
        <v>0</v>
      </c>
      <c r="BB399" s="58">
        <v>0</v>
      </c>
      <c r="BC399" s="58">
        <v>0</v>
      </c>
      <c r="BD399" s="31">
        <f t="shared" si="1100"/>
        <v>0</v>
      </c>
      <c r="BE399" s="31">
        <v>0</v>
      </c>
      <c r="BF399" s="58">
        <v>0</v>
      </c>
      <c r="BG399" s="58">
        <v>0</v>
      </c>
      <c r="BH399" s="31">
        <f t="shared" si="1101"/>
        <v>0</v>
      </c>
      <c r="BI399" s="31">
        <v>0</v>
      </c>
      <c r="BJ399" s="58">
        <v>0</v>
      </c>
      <c r="BK399" s="58">
        <v>0</v>
      </c>
      <c r="BL399" s="31">
        <f t="shared" si="1102"/>
        <v>0</v>
      </c>
      <c r="BM399" s="31">
        <f t="shared" si="1103"/>
        <v>0</v>
      </c>
      <c r="BN399" s="31">
        <f t="shared" si="1103"/>
        <v>0</v>
      </c>
      <c r="BO399" s="31">
        <f t="shared" si="1103"/>
        <v>0</v>
      </c>
      <c r="BP399" s="31">
        <f t="shared" si="1104"/>
        <v>0</v>
      </c>
      <c r="BQ399" s="31">
        <f t="shared" si="1105"/>
        <v>0</v>
      </c>
      <c r="BR399" s="31">
        <f t="shared" si="1105"/>
        <v>0</v>
      </c>
      <c r="BS399" s="31">
        <f t="shared" si="1105"/>
        <v>0</v>
      </c>
    </row>
    <row r="400" spans="1:71" s="3" customFormat="1" ht="15" customHeight="1" x14ac:dyDescent="0.3">
      <c r="A400" s="35"/>
      <c r="B400" s="33"/>
      <c r="C400" s="34" t="s">
        <v>332</v>
      </c>
      <c r="D400" s="31">
        <f t="shared" si="1084"/>
        <v>0</v>
      </c>
      <c r="E400" s="31">
        <v>0</v>
      </c>
      <c r="F400" s="58">
        <v>0</v>
      </c>
      <c r="G400" s="58">
        <v>0</v>
      </c>
      <c r="H400" s="31">
        <f t="shared" si="1085"/>
        <v>0</v>
      </c>
      <c r="I400" s="31">
        <v>0</v>
      </c>
      <c r="J400" s="58">
        <v>0</v>
      </c>
      <c r="K400" s="58">
        <v>0</v>
      </c>
      <c r="L400" s="31">
        <f t="shared" si="1086"/>
        <v>0</v>
      </c>
      <c r="M400" s="31">
        <v>0</v>
      </c>
      <c r="N400" s="58">
        <v>0</v>
      </c>
      <c r="O400" s="58">
        <v>0</v>
      </c>
      <c r="P400" s="31">
        <f t="shared" si="1087"/>
        <v>0</v>
      </c>
      <c r="Q400" s="31">
        <f t="shared" si="1088"/>
        <v>0</v>
      </c>
      <c r="R400" s="31">
        <f t="shared" si="1088"/>
        <v>0</v>
      </c>
      <c r="S400" s="31">
        <f t="shared" si="1088"/>
        <v>0</v>
      </c>
      <c r="T400" s="31">
        <f t="shared" si="1089"/>
        <v>0</v>
      </c>
      <c r="U400" s="31">
        <v>0</v>
      </c>
      <c r="V400" s="58">
        <v>0</v>
      </c>
      <c r="W400" s="58">
        <v>0</v>
      </c>
      <c r="X400" s="31">
        <f t="shared" si="1090"/>
        <v>0</v>
      </c>
      <c r="Y400" s="31">
        <v>0</v>
      </c>
      <c r="Z400" s="58">
        <v>0</v>
      </c>
      <c r="AA400" s="58">
        <v>0</v>
      </c>
      <c r="AB400" s="31">
        <f t="shared" si="1091"/>
        <v>0</v>
      </c>
      <c r="AC400" s="31">
        <v>0</v>
      </c>
      <c r="AD400" s="58">
        <v>0</v>
      </c>
      <c r="AE400" s="58">
        <v>0</v>
      </c>
      <c r="AF400" s="31">
        <f t="shared" si="1092"/>
        <v>0</v>
      </c>
      <c r="AG400" s="31">
        <f t="shared" si="1093"/>
        <v>0</v>
      </c>
      <c r="AH400" s="31">
        <f t="shared" si="1093"/>
        <v>0</v>
      </c>
      <c r="AI400" s="31">
        <f t="shared" si="1093"/>
        <v>0</v>
      </c>
      <c r="AJ400" s="31">
        <f t="shared" si="1094"/>
        <v>0</v>
      </c>
      <c r="AK400" s="31">
        <v>0</v>
      </c>
      <c r="AL400" s="58">
        <v>0</v>
      </c>
      <c r="AM400" s="58">
        <v>0</v>
      </c>
      <c r="AN400" s="31">
        <f t="shared" si="1095"/>
        <v>0</v>
      </c>
      <c r="AO400" s="31">
        <v>0</v>
      </c>
      <c r="AP400" s="58">
        <v>0</v>
      </c>
      <c r="AQ400" s="58">
        <v>0</v>
      </c>
      <c r="AR400" s="31">
        <f t="shared" si="1096"/>
        <v>0</v>
      </c>
      <c r="AS400" s="31">
        <v>0</v>
      </c>
      <c r="AT400" s="58">
        <v>0</v>
      </c>
      <c r="AU400" s="58">
        <v>0</v>
      </c>
      <c r="AV400" s="31">
        <f t="shared" si="1097"/>
        <v>0</v>
      </c>
      <c r="AW400" s="31">
        <f t="shared" si="1098"/>
        <v>0</v>
      </c>
      <c r="AX400" s="31">
        <f t="shared" si="1098"/>
        <v>0</v>
      </c>
      <c r="AY400" s="31">
        <f t="shared" si="1098"/>
        <v>0</v>
      </c>
      <c r="AZ400" s="31">
        <f t="shared" si="1099"/>
        <v>0</v>
      </c>
      <c r="BA400" s="31">
        <v>0</v>
      </c>
      <c r="BB400" s="58">
        <v>0</v>
      </c>
      <c r="BC400" s="58">
        <v>0</v>
      </c>
      <c r="BD400" s="31">
        <f t="shared" si="1100"/>
        <v>0</v>
      </c>
      <c r="BE400" s="31">
        <v>0</v>
      </c>
      <c r="BF400" s="58">
        <v>0</v>
      </c>
      <c r="BG400" s="58">
        <v>0</v>
      </c>
      <c r="BH400" s="31">
        <f t="shared" si="1101"/>
        <v>0</v>
      </c>
      <c r="BI400" s="31">
        <v>0</v>
      </c>
      <c r="BJ400" s="58">
        <v>0</v>
      </c>
      <c r="BK400" s="58">
        <v>0</v>
      </c>
      <c r="BL400" s="31">
        <f t="shared" si="1102"/>
        <v>0</v>
      </c>
      <c r="BM400" s="31">
        <f t="shared" si="1103"/>
        <v>0</v>
      </c>
      <c r="BN400" s="31">
        <f t="shared" si="1103"/>
        <v>0</v>
      </c>
      <c r="BO400" s="31">
        <f t="shared" si="1103"/>
        <v>0</v>
      </c>
      <c r="BP400" s="31">
        <f t="shared" si="1104"/>
        <v>0</v>
      </c>
      <c r="BQ400" s="31">
        <f t="shared" si="1105"/>
        <v>0</v>
      </c>
      <c r="BR400" s="31">
        <f t="shared" si="1105"/>
        <v>0</v>
      </c>
      <c r="BS400" s="31">
        <f t="shared" si="1105"/>
        <v>0</v>
      </c>
    </row>
    <row r="401" spans="1:71" s="3" customFormat="1" ht="15" customHeight="1" x14ac:dyDescent="0.3">
      <c r="A401" s="35"/>
      <c r="B401" s="33"/>
      <c r="C401" s="34" t="s">
        <v>56</v>
      </c>
      <c r="D401" s="31">
        <f t="shared" si="1084"/>
        <v>31466</v>
      </c>
      <c r="E401" s="31">
        <v>14113</v>
      </c>
      <c r="F401" s="58">
        <v>17353</v>
      </c>
      <c r="G401" s="58">
        <v>0</v>
      </c>
      <c r="H401" s="31">
        <f t="shared" si="1085"/>
        <v>22372</v>
      </c>
      <c r="I401" s="31">
        <v>11560</v>
      </c>
      <c r="J401" s="58">
        <v>10812</v>
      </c>
      <c r="K401" s="58">
        <v>0</v>
      </c>
      <c r="L401" s="31">
        <f t="shared" si="1086"/>
        <v>28506</v>
      </c>
      <c r="M401" s="31">
        <v>15077</v>
      </c>
      <c r="N401" s="58">
        <v>13429</v>
      </c>
      <c r="O401" s="58">
        <v>0</v>
      </c>
      <c r="P401" s="31">
        <f t="shared" si="1087"/>
        <v>82344</v>
      </c>
      <c r="Q401" s="31">
        <f t="shared" si="1088"/>
        <v>40750</v>
      </c>
      <c r="R401" s="31">
        <f t="shared" si="1088"/>
        <v>41594</v>
      </c>
      <c r="S401" s="31">
        <f t="shared" si="1088"/>
        <v>0</v>
      </c>
      <c r="T401" s="31">
        <f t="shared" si="1089"/>
        <v>51597</v>
      </c>
      <c r="U401" s="31">
        <v>26412</v>
      </c>
      <c r="V401" s="58">
        <v>25185</v>
      </c>
      <c r="W401" s="58">
        <v>0</v>
      </c>
      <c r="X401" s="31">
        <f t="shared" si="1090"/>
        <v>58336</v>
      </c>
      <c r="Y401" s="31">
        <v>28629</v>
      </c>
      <c r="Z401" s="58">
        <v>29707</v>
      </c>
      <c r="AA401" s="58">
        <v>0</v>
      </c>
      <c r="AB401" s="31">
        <f t="shared" si="1091"/>
        <v>40102</v>
      </c>
      <c r="AC401" s="31">
        <v>19087</v>
      </c>
      <c r="AD401" s="58">
        <v>21015</v>
      </c>
      <c r="AE401" s="58">
        <v>0</v>
      </c>
      <c r="AF401" s="31">
        <f t="shared" si="1092"/>
        <v>150035</v>
      </c>
      <c r="AG401" s="31">
        <f t="shared" si="1093"/>
        <v>74128</v>
      </c>
      <c r="AH401" s="31">
        <f t="shared" si="1093"/>
        <v>75907</v>
      </c>
      <c r="AI401" s="31">
        <f t="shared" si="1093"/>
        <v>0</v>
      </c>
      <c r="AJ401" s="31">
        <f t="shared" si="1094"/>
        <v>24123</v>
      </c>
      <c r="AK401" s="31">
        <v>11730</v>
      </c>
      <c r="AL401" s="58">
        <v>12393</v>
      </c>
      <c r="AM401" s="58">
        <v>0</v>
      </c>
      <c r="AN401" s="31">
        <f t="shared" si="1095"/>
        <v>22985</v>
      </c>
      <c r="AO401" s="31">
        <v>11034</v>
      </c>
      <c r="AP401" s="58">
        <v>11951</v>
      </c>
      <c r="AQ401" s="58">
        <v>0</v>
      </c>
      <c r="AR401" s="31">
        <f t="shared" si="1096"/>
        <v>21589</v>
      </c>
      <c r="AS401" s="31">
        <v>10596</v>
      </c>
      <c r="AT401" s="58">
        <v>10993</v>
      </c>
      <c r="AU401" s="58">
        <v>0</v>
      </c>
      <c r="AV401" s="31">
        <f t="shared" si="1097"/>
        <v>68697</v>
      </c>
      <c r="AW401" s="31">
        <f t="shared" si="1098"/>
        <v>33360</v>
      </c>
      <c r="AX401" s="31">
        <f t="shared" si="1098"/>
        <v>35337</v>
      </c>
      <c r="AY401" s="31">
        <f t="shared" si="1098"/>
        <v>0</v>
      </c>
      <c r="AZ401" s="31">
        <f t="shared" si="1099"/>
        <v>26191</v>
      </c>
      <c r="BA401" s="31">
        <v>13350</v>
      </c>
      <c r="BB401" s="58">
        <v>12841</v>
      </c>
      <c r="BC401" s="58">
        <v>0</v>
      </c>
      <c r="BD401" s="31">
        <f t="shared" si="1100"/>
        <v>30294</v>
      </c>
      <c r="BE401" s="31">
        <v>13901</v>
      </c>
      <c r="BF401" s="58">
        <v>16393</v>
      </c>
      <c r="BG401" s="58">
        <v>0</v>
      </c>
      <c r="BH401" s="31">
        <f t="shared" si="1101"/>
        <v>38381</v>
      </c>
      <c r="BI401" s="31">
        <v>19516</v>
      </c>
      <c r="BJ401" s="58">
        <v>18865</v>
      </c>
      <c r="BK401" s="58">
        <v>0</v>
      </c>
      <c r="BL401" s="31">
        <f t="shared" si="1102"/>
        <v>94866</v>
      </c>
      <c r="BM401" s="31">
        <f t="shared" si="1103"/>
        <v>46767</v>
      </c>
      <c r="BN401" s="31">
        <f t="shared" si="1103"/>
        <v>48099</v>
      </c>
      <c r="BO401" s="31">
        <f t="shared" si="1103"/>
        <v>0</v>
      </c>
      <c r="BP401" s="31">
        <f t="shared" si="1104"/>
        <v>395942</v>
      </c>
      <c r="BQ401" s="31">
        <f t="shared" si="1105"/>
        <v>195005</v>
      </c>
      <c r="BR401" s="31">
        <f t="shared" si="1105"/>
        <v>200937</v>
      </c>
      <c r="BS401" s="31">
        <f t="shared" si="1105"/>
        <v>0</v>
      </c>
    </row>
    <row r="402" spans="1:71" s="3" customFormat="1" ht="15" customHeight="1" x14ac:dyDescent="0.3">
      <c r="A402" s="35"/>
      <c r="B402" s="33"/>
      <c r="C402" s="34" t="s">
        <v>27</v>
      </c>
      <c r="D402" s="31">
        <f t="shared" si="1084"/>
        <v>0</v>
      </c>
      <c r="E402" s="31">
        <v>0</v>
      </c>
      <c r="F402" s="58">
        <v>0</v>
      </c>
      <c r="G402" s="58">
        <v>0</v>
      </c>
      <c r="H402" s="31">
        <f t="shared" si="1085"/>
        <v>0</v>
      </c>
      <c r="I402" s="31">
        <v>0</v>
      </c>
      <c r="J402" s="58">
        <v>0</v>
      </c>
      <c r="K402" s="58">
        <v>0</v>
      </c>
      <c r="L402" s="31">
        <f t="shared" si="1086"/>
        <v>0</v>
      </c>
      <c r="M402" s="31">
        <v>0</v>
      </c>
      <c r="N402" s="58">
        <v>0</v>
      </c>
      <c r="O402" s="58">
        <v>0</v>
      </c>
      <c r="P402" s="31">
        <f t="shared" si="1087"/>
        <v>0</v>
      </c>
      <c r="Q402" s="31">
        <f t="shared" si="1088"/>
        <v>0</v>
      </c>
      <c r="R402" s="31">
        <f t="shared" si="1088"/>
        <v>0</v>
      </c>
      <c r="S402" s="31">
        <f t="shared" si="1088"/>
        <v>0</v>
      </c>
      <c r="T402" s="31">
        <f t="shared" si="1089"/>
        <v>0</v>
      </c>
      <c r="U402" s="31">
        <v>0</v>
      </c>
      <c r="V402" s="58">
        <v>0</v>
      </c>
      <c r="W402" s="58">
        <v>0</v>
      </c>
      <c r="X402" s="31">
        <f t="shared" si="1090"/>
        <v>0</v>
      </c>
      <c r="Y402" s="31">
        <v>0</v>
      </c>
      <c r="Z402" s="58">
        <v>0</v>
      </c>
      <c r="AA402" s="58">
        <v>0</v>
      </c>
      <c r="AB402" s="31">
        <f t="shared" si="1091"/>
        <v>0</v>
      </c>
      <c r="AC402" s="31">
        <v>0</v>
      </c>
      <c r="AD402" s="58">
        <v>0</v>
      </c>
      <c r="AE402" s="58">
        <v>0</v>
      </c>
      <c r="AF402" s="31">
        <f t="shared" si="1092"/>
        <v>0</v>
      </c>
      <c r="AG402" s="31">
        <f t="shared" si="1093"/>
        <v>0</v>
      </c>
      <c r="AH402" s="31">
        <f t="shared" si="1093"/>
        <v>0</v>
      </c>
      <c r="AI402" s="31">
        <f t="shared" si="1093"/>
        <v>0</v>
      </c>
      <c r="AJ402" s="31">
        <f t="shared" si="1094"/>
        <v>0</v>
      </c>
      <c r="AK402" s="31">
        <v>0</v>
      </c>
      <c r="AL402" s="58">
        <v>0</v>
      </c>
      <c r="AM402" s="58">
        <v>0</v>
      </c>
      <c r="AN402" s="31">
        <f t="shared" si="1095"/>
        <v>0</v>
      </c>
      <c r="AO402" s="31">
        <v>0</v>
      </c>
      <c r="AP402" s="58">
        <v>0</v>
      </c>
      <c r="AQ402" s="58">
        <v>0</v>
      </c>
      <c r="AR402" s="31">
        <f t="shared" si="1096"/>
        <v>0</v>
      </c>
      <c r="AS402" s="31">
        <v>0</v>
      </c>
      <c r="AT402" s="58">
        <v>0</v>
      </c>
      <c r="AU402" s="58">
        <v>0</v>
      </c>
      <c r="AV402" s="31">
        <f t="shared" si="1097"/>
        <v>0</v>
      </c>
      <c r="AW402" s="31">
        <f t="shared" si="1098"/>
        <v>0</v>
      </c>
      <c r="AX402" s="31">
        <f t="shared" si="1098"/>
        <v>0</v>
      </c>
      <c r="AY402" s="31">
        <f t="shared" si="1098"/>
        <v>0</v>
      </c>
      <c r="AZ402" s="31">
        <f t="shared" si="1099"/>
        <v>0</v>
      </c>
      <c r="BA402" s="31">
        <v>0</v>
      </c>
      <c r="BB402" s="58">
        <v>0</v>
      </c>
      <c r="BC402" s="58">
        <v>0</v>
      </c>
      <c r="BD402" s="31">
        <f t="shared" si="1100"/>
        <v>0</v>
      </c>
      <c r="BE402" s="31">
        <v>0</v>
      </c>
      <c r="BF402" s="58">
        <v>0</v>
      </c>
      <c r="BG402" s="58">
        <v>0</v>
      </c>
      <c r="BH402" s="31">
        <f t="shared" si="1101"/>
        <v>0</v>
      </c>
      <c r="BI402" s="31">
        <v>0</v>
      </c>
      <c r="BJ402" s="58">
        <v>0</v>
      </c>
      <c r="BK402" s="58">
        <v>0</v>
      </c>
      <c r="BL402" s="31">
        <f t="shared" si="1102"/>
        <v>0</v>
      </c>
      <c r="BM402" s="31">
        <f t="shared" si="1103"/>
        <v>0</v>
      </c>
      <c r="BN402" s="31">
        <f t="shared" si="1103"/>
        <v>0</v>
      </c>
      <c r="BO402" s="31">
        <f t="shared" si="1103"/>
        <v>0</v>
      </c>
      <c r="BP402" s="31">
        <f t="shared" si="1104"/>
        <v>0</v>
      </c>
      <c r="BQ402" s="31">
        <f t="shared" si="1105"/>
        <v>0</v>
      </c>
      <c r="BR402" s="31">
        <f t="shared" si="1105"/>
        <v>0</v>
      </c>
      <c r="BS402" s="31">
        <f t="shared" si="1105"/>
        <v>0</v>
      </c>
    </row>
    <row r="403" spans="1:71" s="3" customFormat="1" ht="15" customHeight="1" x14ac:dyDescent="0.3">
      <c r="A403" s="35"/>
      <c r="B403" s="33"/>
      <c r="C403" s="37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</row>
    <row r="404" spans="1:71" s="3" customFormat="1" ht="15" customHeight="1" x14ac:dyDescent="0.3">
      <c r="A404" s="32"/>
      <c r="B404" s="33" t="s">
        <v>333</v>
      </c>
      <c r="C404" s="34"/>
      <c r="D404" s="31">
        <f t="shared" ref="D404:D414" si="1106">SUM(E404:G404)</f>
        <v>419950</v>
      </c>
      <c r="E404" s="31">
        <f>E405+E408+E412+E413+E415+E416+E417+E418</f>
        <v>204993</v>
      </c>
      <c r="F404" s="31">
        <f>F405+F408+F412+F413+F415+F416+F417+F418</f>
        <v>214957</v>
      </c>
      <c r="G404" s="31">
        <f>G405+G408+G412+G413+G415+G416+G417+G418</f>
        <v>0</v>
      </c>
      <c r="H404" s="31">
        <f t="shared" ref="H404:H414" si="1107">SUM(I404:K404)</f>
        <v>353629</v>
      </c>
      <c r="I404" s="31">
        <f>I405+I408+I412+I413+I415+I416+I417+I418</f>
        <v>175425</v>
      </c>
      <c r="J404" s="31">
        <f>J405+J408+J412+J413+J415+J416+J417+J418</f>
        <v>178204</v>
      </c>
      <c r="K404" s="31">
        <f>K405+K408+K412+K413+K415+K416+K417+K418</f>
        <v>0</v>
      </c>
      <c r="L404" s="31">
        <f t="shared" ref="L404:L414" si="1108">SUM(M404:O404)</f>
        <v>443593</v>
      </c>
      <c r="M404" s="31">
        <f>M405+M408+M412+M413+M415+M416+M417+M418</f>
        <v>218695</v>
      </c>
      <c r="N404" s="31">
        <f>N405+N408+N412+N413+N415+N416+N417+N418</f>
        <v>224898</v>
      </c>
      <c r="O404" s="31">
        <f>O405+O408+O412+O413+O415+O416+O417+O418</f>
        <v>0</v>
      </c>
      <c r="P404" s="31">
        <f t="shared" ref="P404:P414" si="1109">SUM(Q404:S404)</f>
        <v>1217172</v>
      </c>
      <c r="Q404" s="31">
        <f>Q405+Q408+Q412+Q413+Q415+Q416+Q417+Q418</f>
        <v>599113</v>
      </c>
      <c r="R404" s="31">
        <f>R405+R408+R412+R413+R415+R416+R417+R418</f>
        <v>618059</v>
      </c>
      <c r="S404" s="31">
        <f>S405+S408+S412+S413+S415+S416+S417+S418</f>
        <v>0</v>
      </c>
      <c r="T404" s="31">
        <f t="shared" ref="T404:T414" si="1110">SUM(U404:W404)</f>
        <v>494860</v>
      </c>
      <c r="U404" s="31">
        <f>U405+U408+U412+U413+U415+U416+U417+U418</f>
        <v>244622</v>
      </c>
      <c r="V404" s="31">
        <f>V405+V408+V412+V413+V415+V416+V417+V418</f>
        <v>250238</v>
      </c>
      <c r="W404" s="31">
        <f>W405+W408+W412+W413+W415+W416+W417+W418</f>
        <v>0</v>
      </c>
      <c r="X404" s="31">
        <f t="shared" ref="X404:X414" si="1111">SUM(Y404:AA404)</f>
        <v>543680</v>
      </c>
      <c r="Y404" s="31">
        <f>Y405+Y408+Y412+Y413+Y415+Y416+Y417+Y418</f>
        <v>268948</v>
      </c>
      <c r="Z404" s="31">
        <f>Z405+Z408+Z412+Z413+Z415+Z416+Z417+Z418</f>
        <v>274732</v>
      </c>
      <c r="AA404" s="31">
        <f>AA405+AA408+AA412+AA413+AA415+AA416+AA417+AA418</f>
        <v>0</v>
      </c>
      <c r="AB404" s="31">
        <f t="shared" ref="AB404:AB414" si="1112">SUM(AC404:AE404)</f>
        <v>491483</v>
      </c>
      <c r="AC404" s="31">
        <f>AC405+AC408+AC412+AC413+AC415+AC416+AC417+AC418</f>
        <v>243517</v>
      </c>
      <c r="AD404" s="31">
        <f>AD405+AD408+AD412+AD413+AD415+AD416+AD417+AD418</f>
        <v>247966</v>
      </c>
      <c r="AE404" s="31">
        <f>AE405+AE408+AE412+AE413+AE415+AE416+AE417+AE418</f>
        <v>0</v>
      </c>
      <c r="AF404" s="31">
        <f t="shared" ref="AF404:AF414" si="1113">SUM(AG404:AI404)</f>
        <v>1530023</v>
      </c>
      <c r="AG404" s="31">
        <f>AG405+AG408+AG412+AG413+AG415+AG416+AG417+AG418</f>
        <v>757087</v>
      </c>
      <c r="AH404" s="31">
        <f>AH405+AH408+AH412+AH413+AH415+AH416+AH417+AH418</f>
        <v>772936</v>
      </c>
      <c r="AI404" s="31">
        <f>AI405+AI408+AI412+AI413+AI415+AI416+AI417+AI418</f>
        <v>0</v>
      </c>
      <c r="AJ404" s="31">
        <f t="shared" ref="AJ404:AJ414" si="1114">SUM(AK404:AM404)</f>
        <v>422220</v>
      </c>
      <c r="AK404" s="31">
        <f>AK405+AK408+AK412+AK413+AK415+AK416+AK417+AK418</f>
        <v>207803</v>
      </c>
      <c r="AL404" s="31">
        <f>AL405+AL408+AL412+AL413+AL415+AL416+AL417+AL418</f>
        <v>214417</v>
      </c>
      <c r="AM404" s="31">
        <f>AM405+AM408+AM412+AM413+AM415+AM416+AM417+AM418</f>
        <v>0</v>
      </c>
      <c r="AN404" s="31">
        <f t="shared" ref="AN404:AN414" si="1115">SUM(AO404:AQ404)</f>
        <v>405381</v>
      </c>
      <c r="AO404" s="31">
        <f>AO405+AO408+AO412+AO413+AO415+AO416+AO417+AO418</f>
        <v>202801</v>
      </c>
      <c r="AP404" s="31">
        <f>AP405+AP408+AP412+AP413+AP415+AP416+AP417+AP418</f>
        <v>202580</v>
      </c>
      <c r="AQ404" s="31">
        <f>AQ405+AQ408+AQ412+AQ413+AQ415+AQ416+AQ417+AQ418</f>
        <v>0</v>
      </c>
      <c r="AR404" s="31">
        <f t="shared" ref="AR404:AR414" si="1116">SUM(AS404:AU404)</f>
        <v>356738</v>
      </c>
      <c r="AS404" s="31">
        <f>AS405+AS408+AS412+AS413+AS415+AS416+AS417+AS418</f>
        <v>177095</v>
      </c>
      <c r="AT404" s="31">
        <f>AT405+AT408+AT412+AT413+AT415+AT416+AT417+AT418</f>
        <v>179643</v>
      </c>
      <c r="AU404" s="31">
        <f>AU405+AU408+AU412+AU413+AU415+AU416+AU417+AU418</f>
        <v>0</v>
      </c>
      <c r="AV404" s="31">
        <f t="shared" ref="AV404:AV414" si="1117">SUM(AW404:AY404)</f>
        <v>1184339</v>
      </c>
      <c r="AW404" s="31">
        <f>AW405+AW408+AW412+AW413+AW415+AW416+AW417+AW418</f>
        <v>587699</v>
      </c>
      <c r="AX404" s="31">
        <f>AX405+AX408+AX412+AX413+AX415+AX416+AX417+AX418</f>
        <v>596640</v>
      </c>
      <c r="AY404" s="31">
        <f>AY405+AY408+AY412+AY413+AY415+AY416+AY417+AY418</f>
        <v>0</v>
      </c>
      <c r="AZ404" s="31">
        <f t="shared" ref="AZ404:AZ414" si="1118">SUM(BA404:BC404)</f>
        <v>376689</v>
      </c>
      <c r="BA404" s="31">
        <f>BA405+BA408+BA412+BA413+BA415+BA416+BA417+BA418</f>
        <v>185865</v>
      </c>
      <c r="BB404" s="31">
        <f>BB405+BB408+BB412+BB413+BB415+BB416+BB417+BB418</f>
        <v>190824</v>
      </c>
      <c r="BC404" s="31">
        <f>BC405+BC408+BC412+BC413+BC415+BC416+BC417+BC418</f>
        <v>0</v>
      </c>
      <c r="BD404" s="31">
        <f t="shared" ref="BD404:BD414" si="1119">SUM(BE404:BG404)</f>
        <v>380519</v>
      </c>
      <c r="BE404" s="31">
        <f>BE405+BE408+BE412+BE413+BE415+BE416+BE417+BE418</f>
        <v>188029</v>
      </c>
      <c r="BF404" s="31">
        <f>BF405+BF408+BF412+BF413+BF415+BF416+BF417+BF418</f>
        <v>192490</v>
      </c>
      <c r="BG404" s="31">
        <f>BG405+BG408+BG412+BG413+BG415+BG416+BG417+BG418</f>
        <v>0</v>
      </c>
      <c r="BH404" s="31">
        <f t="shared" ref="BH404:BH414" si="1120">SUM(BI404:BK404)</f>
        <v>460405</v>
      </c>
      <c r="BI404" s="31">
        <f>BI405+BI408+BI412+BI413+BI415+BI416+BI417+BI418</f>
        <v>230455</v>
      </c>
      <c r="BJ404" s="31">
        <f>BJ405+BJ408+BJ412+BJ413+BJ415+BJ416+BJ417+BJ418</f>
        <v>229950</v>
      </c>
      <c r="BK404" s="31">
        <f>BK405+BK408+BK412+BK413+BK415+BK416+BK417+BK418</f>
        <v>0</v>
      </c>
      <c r="BL404" s="31">
        <f t="shared" ref="BL404:BL414" si="1121">SUM(BM404:BO404)</f>
        <v>1217613</v>
      </c>
      <c r="BM404" s="31">
        <f>BM405+BM408+BM412+BM413+BM415+BM416+BM417+BM418</f>
        <v>604349</v>
      </c>
      <c r="BN404" s="31">
        <f>BN405+BN408+BN412+BN413+BN415+BN416+BN417+BN418</f>
        <v>613264</v>
      </c>
      <c r="BO404" s="31">
        <f>BO405+BO408+BO412+BO413+BO415+BO416+BO417+BO418</f>
        <v>0</v>
      </c>
      <c r="BP404" s="31">
        <f t="shared" ref="BP404:BP414" si="1122">SUM(BQ404:BS404)</f>
        <v>5149147</v>
      </c>
      <c r="BQ404" s="31">
        <f>BQ405+BQ408+BQ412+BQ413+BQ415+BQ416+BQ417+BQ418</f>
        <v>2548248</v>
      </c>
      <c r="BR404" s="31">
        <f>BR405+BR408+BR412+BR413+BR415+BR416+BR417+BR418</f>
        <v>2600899</v>
      </c>
      <c r="BS404" s="31">
        <f>BS405+BS408+BS412+BS413+BS415+BS416+BS417+BS418</f>
        <v>0</v>
      </c>
    </row>
    <row r="405" spans="1:71" s="3" customFormat="1" ht="15" customHeight="1" x14ac:dyDescent="0.3">
      <c r="A405" s="35"/>
      <c r="B405" s="33"/>
      <c r="C405" s="34" t="s">
        <v>334</v>
      </c>
      <c r="D405" s="31">
        <f t="shared" si="1106"/>
        <v>273658</v>
      </c>
      <c r="E405" s="31">
        <f>SUM(E406:E407)</f>
        <v>128050</v>
      </c>
      <c r="F405" s="31">
        <f>SUM(F406:F407)</f>
        <v>145608</v>
      </c>
      <c r="G405" s="31">
        <f>SUM(G406:G407)</f>
        <v>0</v>
      </c>
      <c r="H405" s="31">
        <f t="shared" si="1107"/>
        <v>225093</v>
      </c>
      <c r="I405" s="31">
        <f>SUM(I406:I407)</f>
        <v>109855</v>
      </c>
      <c r="J405" s="31">
        <f>SUM(J406:J407)</f>
        <v>115238</v>
      </c>
      <c r="K405" s="31">
        <f>SUM(K406:K407)</f>
        <v>0</v>
      </c>
      <c r="L405" s="31">
        <f t="shared" si="1108"/>
        <v>284802</v>
      </c>
      <c r="M405" s="31">
        <f>SUM(M406:M407)</f>
        <v>134806</v>
      </c>
      <c r="N405" s="31">
        <f>SUM(N406:N407)</f>
        <v>149996</v>
      </c>
      <c r="O405" s="31">
        <f>SUM(O406:O407)</f>
        <v>0</v>
      </c>
      <c r="P405" s="31">
        <f t="shared" si="1109"/>
        <v>783553</v>
      </c>
      <c r="Q405" s="31">
        <f>SUM(Q406:Q407)</f>
        <v>372711</v>
      </c>
      <c r="R405" s="31">
        <f>SUM(R406:R407)</f>
        <v>410842</v>
      </c>
      <c r="S405" s="31">
        <f>SUM(S406:S407)</f>
        <v>0</v>
      </c>
      <c r="T405" s="31">
        <f t="shared" si="1110"/>
        <v>318478</v>
      </c>
      <c r="U405" s="31">
        <f>SUM(U406:U407)</f>
        <v>153101</v>
      </c>
      <c r="V405" s="31">
        <f>SUM(V406:V407)</f>
        <v>165377</v>
      </c>
      <c r="W405" s="31">
        <f>SUM(W406:W407)</f>
        <v>0</v>
      </c>
      <c r="X405" s="31">
        <f t="shared" si="1111"/>
        <v>343175</v>
      </c>
      <c r="Y405" s="31">
        <f>SUM(Y406:Y407)</f>
        <v>162462</v>
      </c>
      <c r="Z405" s="31">
        <f>SUM(Z406:Z407)</f>
        <v>180713</v>
      </c>
      <c r="AA405" s="31">
        <f>SUM(AA406:AA407)</f>
        <v>0</v>
      </c>
      <c r="AB405" s="31">
        <f t="shared" si="1112"/>
        <v>313310</v>
      </c>
      <c r="AC405" s="31">
        <f>SUM(AC406:AC407)</f>
        <v>148147</v>
      </c>
      <c r="AD405" s="31">
        <f>SUM(AD406:AD407)</f>
        <v>165163</v>
      </c>
      <c r="AE405" s="31">
        <f>SUM(AE406:AE407)</f>
        <v>0</v>
      </c>
      <c r="AF405" s="31">
        <f t="shared" si="1113"/>
        <v>974963</v>
      </c>
      <c r="AG405" s="31">
        <f>SUM(AG406:AG407)</f>
        <v>463710</v>
      </c>
      <c r="AH405" s="31">
        <f>SUM(AH406:AH407)</f>
        <v>511253</v>
      </c>
      <c r="AI405" s="31">
        <f>SUM(AI406:AI407)</f>
        <v>0</v>
      </c>
      <c r="AJ405" s="31">
        <f t="shared" si="1114"/>
        <v>276960</v>
      </c>
      <c r="AK405" s="31">
        <f>SUM(AK406:AK407)</f>
        <v>130349</v>
      </c>
      <c r="AL405" s="31">
        <f>SUM(AL406:AL407)</f>
        <v>146611</v>
      </c>
      <c r="AM405" s="31">
        <f>SUM(AM406:AM407)</f>
        <v>0</v>
      </c>
      <c r="AN405" s="31">
        <f t="shared" si="1115"/>
        <v>261621</v>
      </c>
      <c r="AO405" s="31">
        <f>SUM(AO406:AO407)</f>
        <v>128095</v>
      </c>
      <c r="AP405" s="31">
        <f>SUM(AP406:AP407)</f>
        <v>133526</v>
      </c>
      <c r="AQ405" s="31">
        <f>SUM(AQ406:AQ407)</f>
        <v>0</v>
      </c>
      <c r="AR405" s="31">
        <f t="shared" si="1116"/>
        <v>231853</v>
      </c>
      <c r="AS405" s="31">
        <f>SUM(AS406:AS407)</f>
        <v>112210</v>
      </c>
      <c r="AT405" s="31">
        <f>SUM(AT406:AT407)</f>
        <v>119643</v>
      </c>
      <c r="AU405" s="31">
        <f>SUM(AU406:AU407)</f>
        <v>0</v>
      </c>
      <c r="AV405" s="31">
        <f t="shared" si="1117"/>
        <v>770434</v>
      </c>
      <c r="AW405" s="31">
        <f>SUM(AW406:AW407)</f>
        <v>370654</v>
      </c>
      <c r="AX405" s="31">
        <f>SUM(AX406:AX407)</f>
        <v>399780</v>
      </c>
      <c r="AY405" s="31">
        <f>SUM(AY406:AY407)</f>
        <v>0</v>
      </c>
      <c r="AZ405" s="31">
        <f t="shared" si="1118"/>
        <v>249814</v>
      </c>
      <c r="BA405" s="31">
        <f>SUM(BA406:BA407)</f>
        <v>120088</v>
      </c>
      <c r="BB405" s="31">
        <f>SUM(BB406:BB407)</f>
        <v>129726</v>
      </c>
      <c r="BC405" s="31">
        <f>SUM(BC406:BC407)</f>
        <v>0</v>
      </c>
      <c r="BD405" s="31">
        <f t="shared" si="1119"/>
        <v>247850</v>
      </c>
      <c r="BE405" s="31">
        <f>SUM(BE406:BE407)</f>
        <v>119307</v>
      </c>
      <c r="BF405" s="31">
        <f>SUM(BF406:BF407)</f>
        <v>128543</v>
      </c>
      <c r="BG405" s="31">
        <f>SUM(BG406:BG407)</f>
        <v>0</v>
      </c>
      <c r="BH405" s="31">
        <f t="shared" si="1120"/>
        <v>295926</v>
      </c>
      <c r="BI405" s="31">
        <f>SUM(BI406:BI407)</f>
        <v>141306</v>
      </c>
      <c r="BJ405" s="31">
        <f>SUM(BJ406:BJ407)</f>
        <v>154620</v>
      </c>
      <c r="BK405" s="31">
        <f>SUM(BK406:BK407)</f>
        <v>0</v>
      </c>
      <c r="BL405" s="31">
        <f t="shared" si="1121"/>
        <v>793590</v>
      </c>
      <c r="BM405" s="31">
        <f>SUM(BM406:BM407)</f>
        <v>380701</v>
      </c>
      <c r="BN405" s="31">
        <f>SUM(BN406:BN407)</f>
        <v>412889</v>
      </c>
      <c r="BO405" s="31">
        <f>SUM(BO406:BO407)</f>
        <v>0</v>
      </c>
      <c r="BP405" s="31">
        <f t="shared" si="1122"/>
        <v>3322540</v>
      </c>
      <c r="BQ405" s="31">
        <f>SUM(BQ406:BQ407)</f>
        <v>1587776</v>
      </c>
      <c r="BR405" s="31">
        <f>SUM(BR406:BR407)</f>
        <v>1734764</v>
      </c>
      <c r="BS405" s="31">
        <f>SUM(BS406:BS407)</f>
        <v>0</v>
      </c>
    </row>
    <row r="406" spans="1:71" s="3" customFormat="1" ht="15" customHeight="1" x14ac:dyDescent="0.3">
      <c r="A406" s="35"/>
      <c r="B406" s="33"/>
      <c r="C406" s="37" t="s">
        <v>335</v>
      </c>
      <c r="D406" s="31">
        <f>SUM(E406:G406)</f>
        <v>109425</v>
      </c>
      <c r="E406" s="31">
        <v>53490</v>
      </c>
      <c r="F406" s="58">
        <v>55935</v>
      </c>
      <c r="G406" s="58">
        <v>0</v>
      </c>
      <c r="H406" s="31">
        <f>SUM(I406:K406)</f>
        <v>89134</v>
      </c>
      <c r="I406" s="31">
        <v>44128</v>
      </c>
      <c r="J406" s="58">
        <v>45006</v>
      </c>
      <c r="K406" s="58">
        <v>0</v>
      </c>
      <c r="L406" s="31">
        <f>SUM(M406:O406)</f>
        <v>120017</v>
      </c>
      <c r="M406" s="31">
        <v>58806</v>
      </c>
      <c r="N406" s="58">
        <v>61211</v>
      </c>
      <c r="O406" s="58">
        <v>0</v>
      </c>
      <c r="P406" s="31">
        <f>SUM(Q406:S406)</f>
        <v>318576</v>
      </c>
      <c r="Q406" s="31">
        <f t="shared" ref="Q406:S407" si="1123">+E406+I406+M406</f>
        <v>156424</v>
      </c>
      <c r="R406" s="31">
        <f t="shared" si="1123"/>
        <v>162152</v>
      </c>
      <c r="S406" s="31">
        <f t="shared" si="1123"/>
        <v>0</v>
      </c>
      <c r="T406" s="31">
        <f>SUM(U406:W406)</f>
        <v>119534</v>
      </c>
      <c r="U406" s="31">
        <v>57295</v>
      </c>
      <c r="V406" s="58">
        <v>62239</v>
      </c>
      <c r="W406" s="58">
        <v>0</v>
      </c>
      <c r="X406" s="31">
        <f>SUM(Y406:AA406)</f>
        <v>137045</v>
      </c>
      <c r="Y406" s="31">
        <v>65488</v>
      </c>
      <c r="Z406" s="58">
        <v>71557</v>
      </c>
      <c r="AA406" s="58">
        <v>0</v>
      </c>
      <c r="AB406" s="31">
        <f>SUM(AC406:AE406)</f>
        <v>130371</v>
      </c>
      <c r="AC406" s="31">
        <v>61949</v>
      </c>
      <c r="AD406" s="58">
        <v>68422</v>
      </c>
      <c r="AE406" s="58">
        <v>0</v>
      </c>
      <c r="AF406" s="31">
        <f>SUM(AG406:AI406)</f>
        <v>386950</v>
      </c>
      <c r="AG406" s="31">
        <f t="shared" ref="AG406:AI407" si="1124">+U406+Y406+AC406</f>
        <v>184732</v>
      </c>
      <c r="AH406" s="31">
        <f t="shared" si="1124"/>
        <v>202218</v>
      </c>
      <c r="AI406" s="31">
        <f t="shared" si="1124"/>
        <v>0</v>
      </c>
      <c r="AJ406" s="31">
        <f>SUM(AK406:AM406)</f>
        <v>119852</v>
      </c>
      <c r="AK406" s="31">
        <v>57649</v>
      </c>
      <c r="AL406" s="58">
        <v>62203</v>
      </c>
      <c r="AM406" s="58">
        <v>0</v>
      </c>
      <c r="AN406" s="31">
        <f>SUM(AO406:AQ406)</f>
        <v>115634</v>
      </c>
      <c r="AO406" s="31">
        <v>57096</v>
      </c>
      <c r="AP406" s="58">
        <v>58538</v>
      </c>
      <c r="AQ406" s="58">
        <v>0</v>
      </c>
      <c r="AR406" s="31">
        <f>SUM(AS406:AU406)</f>
        <v>101146</v>
      </c>
      <c r="AS406" s="31">
        <v>48800</v>
      </c>
      <c r="AT406" s="58">
        <v>52346</v>
      </c>
      <c r="AU406" s="58">
        <v>0</v>
      </c>
      <c r="AV406" s="31">
        <f>SUM(AW406:AY406)</f>
        <v>336632</v>
      </c>
      <c r="AW406" s="31">
        <f t="shared" ref="AW406:AY407" si="1125">+AK406+AO406+AS406</f>
        <v>163545</v>
      </c>
      <c r="AX406" s="31">
        <f t="shared" si="1125"/>
        <v>173087</v>
      </c>
      <c r="AY406" s="31">
        <f t="shared" si="1125"/>
        <v>0</v>
      </c>
      <c r="AZ406" s="31">
        <f>SUM(BA406:BC406)</f>
        <v>114516</v>
      </c>
      <c r="BA406" s="31">
        <v>56116</v>
      </c>
      <c r="BB406" s="58">
        <v>58400</v>
      </c>
      <c r="BC406" s="58">
        <v>0</v>
      </c>
      <c r="BD406" s="31">
        <f>SUM(BE406:BG406)</f>
        <v>118397</v>
      </c>
      <c r="BE406" s="31">
        <v>56809</v>
      </c>
      <c r="BF406" s="58">
        <v>61588</v>
      </c>
      <c r="BG406" s="58">
        <v>0</v>
      </c>
      <c r="BH406" s="31">
        <f>SUM(BI406:BK406)</f>
        <v>98497</v>
      </c>
      <c r="BI406" s="31">
        <v>46342</v>
      </c>
      <c r="BJ406" s="58">
        <v>52155</v>
      </c>
      <c r="BK406" s="58">
        <v>0</v>
      </c>
      <c r="BL406" s="31">
        <f>SUM(BM406:BO406)</f>
        <v>331410</v>
      </c>
      <c r="BM406" s="31">
        <f t="shared" ref="BM406:BO407" si="1126">+BA406+BE406+BI406</f>
        <v>159267</v>
      </c>
      <c r="BN406" s="31">
        <f t="shared" si="1126"/>
        <v>172143</v>
      </c>
      <c r="BO406" s="31">
        <f t="shared" si="1126"/>
        <v>0</v>
      </c>
      <c r="BP406" s="31">
        <f>SUM(BQ406:BS406)</f>
        <v>1373568</v>
      </c>
      <c r="BQ406" s="31">
        <f t="shared" ref="BQ406:BS407" si="1127">+Q406+AG406+AW406+BM406</f>
        <v>663968</v>
      </c>
      <c r="BR406" s="31">
        <f t="shared" si="1127"/>
        <v>709600</v>
      </c>
      <c r="BS406" s="31">
        <f t="shared" si="1127"/>
        <v>0</v>
      </c>
    </row>
    <row r="407" spans="1:71" s="3" customFormat="1" ht="15" customHeight="1" x14ac:dyDescent="0.3">
      <c r="A407" s="35"/>
      <c r="B407" s="33"/>
      <c r="C407" s="37" t="s">
        <v>336</v>
      </c>
      <c r="D407" s="31">
        <f>SUM(E407:G407)</f>
        <v>164233</v>
      </c>
      <c r="E407" s="31">
        <v>74560</v>
      </c>
      <c r="F407" s="58">
        <v>89673</v>
      </c>
      <c r="G407" s="58">
        <v>0</v>
      </c>
      <c r="H407" s="31">
        <f>SUM(I407:K407)</f>
        <v>135959</v>
      </c>
      <c r="I407" s="31">
        <v>65727</v>
      </c>
      <c r="J407" s="58">
        <v>70232</v>
      </c>
      <c r="K407" s="58">
        <v>0</v>
      </c>
      <c r="L407" s="31">
        <f>SUM(M407:O407)</f>
        <v>164785</v>
      </c>
      <c r="M407" s="31">
        <v>76000</v>
      </c>
      <c r="N407" s="58">
        <v>88785</v>
      </c>
      <c r="O407" s="58">
        <v>0</v>
      </c>
      <c r="P407" s="31">
        <f>SUM(Q407:S407)</f>
        <v>464977</v>
      </c>
      <c r="Q407" s="31">
        <f t="shared" si="1123"/>
        <v>216287</v>
      </c>
      <c r="R407" s="31">
        <f t="shared" si="1123"/>
        <v>248690</v>
      </c>
      <c r="S407" s="31">
        <f t="shared" si="1123"/>
        <v>0</v>
      </c>
      <c r="T407" s="31">
        <f>SUM(U407:W407)</f>
        <v>198944</v>
      </c>
      <c r="U407" s="31">
        <v>95806</v>
      </c>
      <c r="V407" s="58">
        <v>103138</v>
      </c>
      <c r="W407" s="58">
        <v>0</v>
      </c>
      <c r="X407" s="31">
        <f>SUM(Y407:AA407)</f>
        <v>206130</v>
      </c>
      <c r="Y407" s="31">
        <v>96974</v>
      </c>
      <c r="Z407" s="58">
        <v>109156</v>
      </c>
      <c r="AA407" s="58">
        <v>0</v>
      </c>
      <c r="AB407" s="31">
        <f>SUM(AC407:AE407)</f>
        <v>182939</v>
      </c>
      <c r="AC407" s="31">
        <v>86198</v>
      </c>
      <c r="AD407" s="58">
        <v>96741</v>
      </c>
      <c r="AE407" s="58">
        <v>0</v>
      </c>
      <c r="AF407" s="31">
        <f>SUM(AG407:AI407)</f>
        <v>588013</v>
      </c>
      <c r="AG407" s="31">
        <f t="shared" si="1124"/>
        <v>278978</v>
      </c>
      <c r="AH407" s="31">
        <f t="shared" si="1124"/>
        <v>309035</v>
      </c>
      <c r="AI407" s="31">
        <f t="shared" si="1124"/>
        <v>0</v>
      </c>
      <c r="AJ407" s="31">
        <f>SUM(AK407:AM407)</f>
        <v>157108</v>
      </c>
      <c r="AK407" s="31">
        <v>72700</v>
      </c>
      <c r="AL407" s="58">
        <v>84408</v>
      </c>
      <c r="AM407" s="58">
        <v>0</v>
      </c>
      <c r="AN407" s="31">
        <f>SUM(AO407:AQ407)</f>
        <v>145987</v>
      </c>
      <c r="AO407" s="31">
        <v>70999</v>
      </c>
      <c r="AP407" s="58">
        <v>74988</v>
      </c>
      <c r="AQ407" s="58">
        <v>0</v>
      </c>
      <c r="AR407" s="31">
        <f>SUM(AS407:AU407)</f>
        <v>130707</v>
      </c>
      <c r="AS407" s="31">
        <v>63410</v>
      </c>
      <c r="AT407" s="58">
        <v>67297</v>
      </c>
      <c r="AU407" s="58">
        <v>0</v>
      </c>
      <c r="AV407" s="31">
        <f>SUM(AW407:AY407)</f>
        <v>433802</v>
      </c>
      <c r="AW407" s="31">
        <f t="shared" si="1125"/>
        <v>207109</v>
      </c>
      <c r="AX407" s="31">
        <f t="shared" si="1125"/>
        <v>226693</v>
      </c>
      <c r="AY407" s="31">
        <f t="shared" si="1125"/>
        <v>0</v>
      </c>
      <c r="AZ407" s="31">
        <f>SUM(BA407:BC407)</f>
        <v>135298</v>
      </c>
      <c r="BA407" s="31">
        <v>63972</v>
      </c>
      <c r="BB407" s="58">
        <v>71326</v>
      </c>
      <c r="BC407" s="58">
        <v>0</v>
      </c>
      <c r="BD407" s="31">
        <f>SUM(BE407:BG407)</f>
        <v>129453</v>
      </c>
      <c r="BE407" s="31">
        <v>62498</v>
      </c>
      <c r="BF407" s="58">
        <v>66955</v>
      </c>
      <c r="BG407" s="58">
        <v>0</v>
      </c>
      <c r="BH407" s="31">
        <f>SUM(BI407:BK407)</f>
        <v>197429</v>
      </c>
      <c r="BI407" s="31">
        <v>94964</v>
      </c>
      <c r="BJ407" s="58">
        <v>102465</v>
      </c>
      <c r="BK407" s="58">
        <v>0</v>
      </c>
      <c r="BL407" s="31">
        <f>SUM(BM407:BO407)</f>
        <v>462180</v>
      </c>
      <c r="BM407" s="31">
        <f t="shared" si="1126"/>
        <v>221434</v>
      </c>
      <c r="BN407" s="31">
        <f t="shared" si="1126"/>
        <v>240746</v>
      </c>
      <c r="BO407" s="31">
        <f t="shared" si="1126"/>
        <v>0</v>
      </c>
      <c r="BP407" s="31">
        <f>SUM(BQ407:BS407)</f>
        <v>1948972</v>
      </c>
      <c r="BQ407" s="31">
        <f t="shared" si="1127"/>
        <v>923808</v>
      </c>
      <c r="BR407" s="31">
        <f t="shared" si="1127"/>
        <v>1025164</v>
      </c>
      <c r="BS407" s="31">
        <f t="shared" si="1127"/>
        <v>0</v>
      </c>
    </row>
    <row r="408" spans="1:71" s="3" customFormat="1" ht="15" customHeight="1" x14ac:dyDescent="0.3">
      <c r="A408" s="35"/>
      <c r="B408" s="33"/>
      <c r="C408" s="34" t="s">
        <v>337</v>
      </c>
      <c r="D408" s="31">
        <f t="shared" si="1106"/>
        <v>146149</v>
      </c>
      <c r="E408" s="31">
        <f>SUM(E409:E410)</f>
        <v>76879</v>
      </c>
      <c r="F408" s="31">
        <f>SUM(F409:F410)</f>
        <v>69270</v>
      </c>
      <c r="G408" s="31">
        <f>SUM(G409:G410)</f>
        <v>0</v>
      </c>
      <c r="H408" s="31">
        <f t="shared" si="1107"/>
        <v>128497</v>
      </c>
      <c r="I408" s="31">
        <f>SUM(I409:I410)</f>
        <v>65549</v>
      </c>
      <c r="J408" s="31">
        <f>SUM(J409:J410)</f>
        <v>62948</v>
      </c>
      <c r="K408" s="31">
        <f>SUM(K409:K410)</f>
        <v>0</v>
      </c>
      <c r="L408" s="31">
        <f t="shared" si="1108"/>
        <v>158619</v>
      </c>
      <c r="M408" s="31">
        <f>SUM(M409:M410)</f>
        <v>83803</v>
      </c>
      <c r="N408" s="31">
        <f>SUM(N409:N410)</f>
        <v>74816</v>
      </c>
      <c r="O408" s="31">
        <f>SUM(O409:O410)</f>
        <v>0</v>
      </c>
      <c r="P408" s="31">
        <f t="shared" si="1109"/>
        <v>433265</v>
      </c>
      <c r="Q408" s="31">
        <f>SUM(Q409:Q410)</f>
        <v>226231</v>
      </c>
      <c r="R408" s="31">
        <f>SUM(R409:R410)</f>
        <v>207034</v>
      </c>
      <c r="S408" s="31">
        <f>SUM(S409:S410)</f>
        <v>0</v>
      </c>
      <c r="T408" s="31">
        <f t="shared" si="1110"/>
        <v>175909</v>
      </c>
      <c r="U408" s="31">
        <f>SUM(U409:U410)</f>
        <v>91208</v>
      </c>
      <c r="V408" s="31">
        <f>SUM(V409:V410)</f>
        <v>84701</v>
      </c>
      <c r="W408" s="31">
        <f>SUM(W409:W410)</f>
        <v>0</v>
      </c>
      <c r="X408" s="31">
        <f t="shared" si="1111"/>
        <v>200172</v>
      </c>
      <c r="Y408" s="31">
        <f>SUM(Y409:Y410)</f>
        <v>106352</v>
      </c>
      <c r="Z408" s="31">
        <f>SUM(Z409:Z410)</f>
        <v>93820</v>
      </c>
      <c r="AA408" s="31">
        <f>SUM(AA409:AA410)</f>
        <v>0</v>
      </c>
      <c r="AB408" s="31">
        <f t="shared" si="1112"/>
        <v>177225</v>
      </c>
      <c r="AC408" s="31">
        <f>SUM(AC409:AC410)</f>
        <v>94723</v>
      </c>
      <c r="AD408" s="31">
        <f>SUM(AD409:AD410)</f>
        <v>82502</v>
      </c>
      <c r="AE408" s="31">
        <f>SUM(AE409:AE410)</f>
        <v>0</v>
      </c>
      <c r="AF408" s="31">
        <f t="shared" si="1113"/>
        <v>553306</v>
      </c>
      <c r="AG408" s="31">
        <f>SUM(AG409:AG410)</f>
        <v>292283</v>
      </c>
      <c r="AH408" s="31">
        <f>SUM(AH409:AH410)</f>
        <v>261023</v>
      </c>
      <c r="AI408" s="31">
        <f>SUM(AI409:AI410)</f>
        <v>0</v>
      </c>
      <c r="AJ408" s="31">
        <f t="shared" si="1114"/>
        <v>145029</v>
      </c>
      <c r="AK408" s="31">
        <f>SUM(AK409:AK410)</f>
        <v>77282</v>
      </c>
      <c r="AL408" s="31">
        <f>SUM(AL409:AL410)</f>
        <v>67747</v>
      </c>
      <c r="AM408" s="31">
        <f>SUM(AM409:AM410)</f>
        <v>0</v>
      </c>
      <c r="AN408" s="31">
        <f t="shared" si="1115"/>
        <v>143637</v>
      </c>
      <c r="AO408" s="31">
        <f>SUM(AO409:AO410)</f>
        <v>74638</v>
      </c>
      <c r="AP408" s="31">
        <f>SUM(AP409:AP410)</f>
        <v>68999</v>
      </c>
      <c r="AQ408" s="31">
        <f>SUM(AQ409:AQ410)</f>
        <v>0</v>
      </c>
      <c r="AR408" s="31">
        <f t="shared" si="1116"/>
        <v>124782</v>
      </c>
      <c r="AS408" s="31">
        <f>SUM(AS409:AS410)</f>
        <v>64815</v>
      </c>
      <c r="AT408" s="31">
        <f>SUM(AT409:AT410)</f>
        <v>59967</v>
      </c>
      <c r="AU408" s="31">
        <f>SUM(AU409:AU410)</f>
        <v>0</v>
      </c>
      <c r="AV408" s="31">
        <f t="shared" si="1117"/>
        <v>413448</v>
      </c>
      <c r="AW408" s="31">
        <f>SUM(AW409:AW410)</f>
        <v>216735</v>
      </c>
      <c r="AX408" s="31">
        <f>SUM(AX409:AX410)</f>
        <v>196713</v>
      </c>
      <c r="AY408" s="31">
        <f>SUM(AY409:AY410)</f>
        <v>0</v>
      </c>
      <c r="AZ408" s="31">
        <f t="shared" si="1118"/>
        <v>126856</v>
      </c>
      <c r="BA408" s="31">
        <f>SUM(BA409:BA410)</f>
        <v>65771</v>
      </c>
      <c r="BB408" s="31">
        <f>SUM(BB409:BB410)</f>
        <v>61085</v>
      </c>
      <c r="BC408" s="31">
        <f>SUM(BC409:BC410)</f>
        <v>0</v>
      </c>
      <c r="BD408" s="31">
        <f t="shared" si="1119"/>
        <v>132634</v>
      </c>
      <c r="BE408" s="31">
        <f>SUM(BE409:BE410)</f>
        <v>68701</v>
      </c>
      <c r="BF408" s="31">
        <f>SUM(BF409:BF410)</f>
        <v>63933</v>
      </c>
      <c r="BG408" s="31">
        <f>SUM(BG409:BG410)</f>
        <v>0</v>
      </c>
      <c r="BH408" s="31">
        <f t="shared" si="1120"/>
        <v>164306</v>
      </c>
      <c r="BI408" s="31">
        <f>SUM(BI409:BI410)</f>
        <v>89025</v>
      </c>
      <c r="BJ408" s="31">
        <f>SUM(BJ409:BJ410)</f>
        <v>75281</v>
      </c>
      <c r="BK408" s="31">
        <f>SUM(BK409:BK410)</f>
        <v>0</v>
      </c>
      <c r="BL408" s="31">
        <f t="shared" si="1121"/>
        <v>423796</v>
      </c>
      <c r="BM408" s="31">
        <f>SUM(BM409:BM410)</f>
        <v>223497</v>
      </c>
      <c r="BN408" s="31">
        <f>SUM(BN409:BN410)</f>
        <v>200299</v>
      </c>
      <c r="BO408" s="31">
        <f>SUM(BO409:BO410)</f>
        <v>0</v>
      </c>
      <c r="BP408" s="31">
        <f t="shared" si="1122"/>
        <v>1823815</v>
      </c>
      <c r="BQ408" s="31">
        <f>SUM(BQ409:BQ410)</f>
        <v>958746</v>
      </c>
      <c r="BR408" s="31">
        <f>SUM(BR409:BR410)</f>
        <v>865069</v>
      </c>
      <c r="BS408" s="31">
        <f>SUM(BS409:BS410)</f>
        <v>0</v>
      </c>
    </row>
    <row r="409" spans="1:71" s="3" customFormat="1" ht="15" customHeight="1" x14ac:dyDescent="0.3">
      <c r="A409" s="35"/>
      <c r="B409" s="33"/>
      <c r="C409" s="37" t="s">
        <v>338</v>
      </c>
      <c r="D409" s="31">
        <f>SUM(E409:G409)</f>
        <v>53250</v>
      </c>
      <c r="E409" s="31">
        <v>25916</v>
      </c>
      <c r="F409" s="58">
        <v>27334</v>
      </c>
      <c r="G409" s="58">
        <v>0</v>
      </c>
      <c r="H409" s="31">
        <f>SUM(I409:K409)</f>
        <v>48240</v>
      </c>
      <c r="I409" s="31">
        <v>24373</v>
      </c>
      <c r="J409" s="58">
        <v>23867</v>
      </c>
      <c r="K409" s="58">
        <v>0</v>
      </c>
      <c r="L409" s="31">
        <f>SUM(M409:O409)</f>
        <v>65536</v>
      </c>
      <c r="M409" s="31">
        <v>33595</v>
      </c>
      <c r="N409" s="58">
        <v>31941</v>
      </c>
      <c r="O409" s="58">
        <v>0</v>
      </c>
      <c r="P409" s="31">
        <f>SUM(Q409:S409)</f>
        <v>167026</v>
      </c>
      <c r="Q409" s="31">
        <f t="shared" ref="Q409:S410" si="1128">+E409+I409+M409</f>
        <v>83884</v>
      </c>
      <c r="R409" s="31">
        <f t="shared" si="1128"/>
        <v>83142</v>
      </c>
      <c r="S409" s="31">
        <f t="shared" si="1128"/>
        <v>0</v>
      </c>
      <c r="T409" s="31">
        <f>SUM(U409:W409)</f>
        <v>62732</v>
      </c>
      <c r="U409" s="31">
        <v>33199</v>
      </c>
      <c r="V409" s="58">
        <v>29533</v>
      </c>
      <c r="W409" s="58">
        <v>0</v>
      </c>
      <c r="X409" s="31">
        <f>SUM(Y409:AA409)</f>
        <v>79516</v>
      </c>
      <c r="Y409" s="31">
        <v>41368</v>
      </c>
      <c r="Z409" s="58">
        <v>38148</v>
      </c>
      <c r="AA409" s="58">
        <v>0</v>
      </c>
      <c r="AB409" s="31">
        <f>SUM(AC409:AE409)</f>
        <v>79235</v>
      </c>
      <c r="AC409" s="31">
        <v>42714</v>
      </c>
      <c r="AD409" s="58">
        <v>36521</v>
      </c>
      <c r="AE409" s="58">
        <v>0</v>
      </c>
      <c r="AF409" s="31">
        <f>SUM(AG409:AI409)</f>
        <v>221483</v>
      </c>
      <c r="AG409" s="31">
        <f t="shared" ref="AG409:AI410" si="1129">+U409+Y409+AC409</f>
        <v>117281</v>
      </c>
      <c r="AH409" s="31">
        <f t="shared" si="1129"/>
        <v>104202</v>
      </c>
      <c r="AI409" s="31">
        <f t="shared" si="1129"/>
        <v>0</v>
      </c>
      <c r="AJ409" s="31">
        <f>SUM(AK409:AM409)</f>
        <v>67695</v>
      </c>
      <c r="AK409" s="31">
        <v>35387</v>
      </c>
      <c r="AL409" s="58">
        <v>32308</v>
      </c>
      <c r="AM409" s="58">
        <v>0</v>
      </c>
      <c r="AN409" s="31">
        <f>SUM(AO409:AQ409)</f>
        <v>66738</v>
      </c>
      <c r="AO409" s="31">
        <v>34618</v>
      </c>
      <c r="AP409" s="58">
        <v>32120</v>
      </c>
      <c r="AQ409" s="58">
        <v>0</v>
      </c>
      <c r="AR409" s="31">
        <f>SUM(AS409:AU409)</f>
        <v>61935</v>
      </c>
      <c r="AS409" s="31">
        <v>31993</v>
      </c>
      <c r="AT409" s="58">
        <v>29942</v>
      </c>
      <c r="AU409" s="58">
        <v>0</v>
      </c>
      <c r="AV409" s="31">
        <f>SUM(AW409:AY409)</f>
        <v>196368</v>
      </c>
      <c r="AW409" s="31">
        <f t="shared" ref="AW409:AY410" si="1130">+AK409+AO409+AS409</f>
        <v>101998</v>
      </c>
      <c r="AX409" s="31">
        <f t="shared" si="1130"/>
        <v>94370</v>
      </c>
      <c r="AY409" s="31">
        <f t="shared" si="1130"/>
        <v>0</v>
      </c>
      <c r="AZ409" s="31">
        <f>SUM(BA409:BC409)</f>
        <v>69751</v>
      </c>
      <c r="BA409" s="31">
        <v>35425</v>
      </c>
      <c r="BB409" s="58">
        <v>34326</v>
      </c>
      <c r="BC409" s="58">
        <v>0</v>
      </c>
      <c r="BD409" s="31">
        <f>SUM(BE409:BG409)</f>
        <v>75127</v>
      </c>
      <c r="BE409" s="31">
        <v>39128</v>
      </c>
      <c r="BF409" s="58">
        <v>35999</v>
      </c>
      <c r="BG409" s="58">
        <v>0</v>
      </c>
      <c r="BH409" s="31">
        <f>SUM(BI409:BK409)</f>
        <v>61919</v>
      </c>
      <c r="BI409" s="31">
        <v>32993</v>
      </c>
      <c r="BJ409" s="58">
        <v>28926</v>
      </c>
      <c r="BK409" s="58">
        <v>0</v>
      </c>
      <c r="BL409" s="31">
        <f>SUM(BM409:BO409)</f>
        <v>206797</v>
      </c>
      <c r="BM409" s="31">
        <f t="shared" ref="BM409:BO410" si="1131">+BA409+BE409+BI409</f>
        <v>107546</v>
      </c>
      <c r="BN409" s="31">
        <f t="shared" si="1131"/>
        <v>99251</v>
      </c>
      <c r="BO409" s="31">
        <f t="shared" si="1131"/>
        <v>0</v>
      </c>
      <c r="BP409" s="31">
        <f>SUM(BQ409:BS409)</f>
        <v>791674</v>
      </c>
      <c r="BQ409" s="31">
        <f t="shared" ref="BQ409:BS410" si="1132">+Q409+AG409+AW409+BM409</f>
        <v>410709</v>
      </c>
      <c r="BR409" s="31">
        <f t="shared" si="1132"/>
        <v>380965</v>
      </c>
      <c r="BS409" s="31">
        <f t="shared" si="1132"/>
        <v>0</v>
      </c>
    </row>
    <row r="410" spans="1:71" s="3" customFormat="1" ht="15" customHeight="1" x14ac:dyDescent="0.3">
      <c r="A410" s="35"/>
      <c r="B410" s="33"/>
      <c r="C410" s="37" t="s">
        <v>339</v>
      </c>
      <c r="D410" s="31">
        <f>SUM(E410:G410)</f>
        <v>92899</v>
      </c>
      <c r="E410" s="31">
        <v>50963</v>
      </c>
      <c r="F410" s="58">
        <v>41936</v>
      </c>
      <c r="G410" s="58">
        <v>0</v>
      </c>
      <c r="H410" s="31">
        <f>SUM(I410:K410)</f>
        <v>80257</v>
      </c>
      <c r="I410" s="31">
        <v>41176</v>
      </c>
      <c r="J410" s="58">
        <v>39081</v>
      </c>
      <c r="K410" s="58">
        <v>0</v>
      </c>
      <c r="L410" s="31">
        <f>SUM(M410:O410)</f>
        <v>93083</v>
      </c>
      <c r="M410" s="31">
        <v>50208</v>
      </c>
      <c r="N410" s="58">
        <v>42875</v>
      </c>
      <c r="O410" s="58">
        <v>0</v>
      </c>
      <c r="P410" s="31">
        <f>SUM(Q410:S410)</f>
        <v>266239</v>
      </c>
      <c r="Q410" s="31">
        <f t="shared" si="1128"/>
        <v>142347</v>
      </c>
      <c r="R410" s="31">
        <f t="shared" si="1128"/>
        <v>123892</v>
      </c>
      <c r="S410" s="31">
        <f t="shared" si="1128"/>
        <v>0</v>
      </c>
      <c r="T410" s="31">
        <f>SUM(U410:W410)</f>
        <v>113177</v>
      </c>
      <c r="U410" s="31">
        <v>58009</v>
      </c>
      <c r="V410" s="58">
        <v>55168</v>
      </c>
      <c r="W410" s="58">
        <v>0</v>
      </c>
      <c r="X410" s="31">
        <f>SUM(Y410:AA410)</f>
        <v>120656</v>
      </c>
      <c r="Y410" s="31">
        <v>64984</v>
      </c>
      <c r="Z410" s="58">
        <v>55672</v>
      </c>
      <c r="AA410" s="58">
        <v>0</v>
      </c>
      <c r="AB410" s="31">
        <f>SUM(AC410:AE410)</f>
        <v>97990</v>
      </c>
      <c r="AC410" s="31">
        <v>52009</v>
      </c>
      <c r="AD410" s="58">
        <v>45981</v>
      </c>
      <c r="AE410" s="58">
        <v>0</v>
      </c>
      <c r="AF410" s="31">
        <f>SUM(AG410:AI410)</f>
        <v>331823</v>
      </c>
      <c r="AG410" s="31">
        <f t="shared" si="1129"/>
        <v>175002</v>
      </c>
      <c r="AH410" s="31">
        <f t="shared" si="1129"/>
        <v>156821</v>
      </c>
      <c r="AI410" s="31">
        <f t="shared" si="1129"/>
        <v>0</v>
      </c>
      <c r="AJ410" s="31">
        <f>SUM(AK410:AM410)</f>
        <v>77334</v>
      </c>
      <c r="AK410" s="31">
        <v>41895</v>
      </c>
      <c r="AL410" s="58">
        <v>35439</v>
      </c>
      <c r="AM410" s="58">
        <v>0</v>
      </c>
      <c r="AN410" s="31">
        <f>SUM(AO410:AQ410)</f>
        <v>76899</v>
      </c>
      <c r="AO410" s="31">
        <v>40020</v>
      </c>
      <c r="AP410" s="58">
        <v>36879</v>
      </c>
      <c r="AQ410" s="58">
        <v>0</v>
      </c>
      <c r="AR410" s="31">
        <f>SUM(AS410:AU410)</f>
        <v>62847</v>
      </c>
      <c r="AS410" s="31">
        <v>32822</v>
      </c>
      <c r="AT410" s="58">
        <v>30025</v>
      </c>
      <c r="AU410" s="58">
        <v>0</v>
      </c>
      <c r="AV410" s="31">
        <f>SUM(AW410:AY410)</f>
        <v>217080</v>
      </c>
      <c r="AW410" s="31">
        <f t="shared" si="1130"/>
        <v>114737</v>
      </c>
      <c r="AX410" s="31">
        <f t="shared" si="1130"/>
        <v>102343</v>
      </c>
      <c r="AY410" s="31">
        <f t="shared" si="1130"/>
        <v>0</v>
      </c>
      <c r="AZ410" s="31">
        <f>SUM(BA410:BC410)</f>
        <v>57105</v>
      </c>
      <c r="BA410" s="31">
        <v>30346</v>
      </c>
      <c r="BB410" s="58">
        <v>26759</v>
      </c>
      <c r="BC410" s="58">
        <v>0</v>
      </c>
      <c r="BD410" s="31">
        <f>SUM(BE410:BG410)</f>
        <v>57507</v>
      </c>
      <c r="BE410" s="31">
        <v>29573</v>
      </c>
      <c r="BF410" s="58">
        <v>27934</v>
      </c>
      <c r="BG410" s="58">
        <v>0</v>
      </c>
      <c r="BH410" s="31">
        <f>SUM(BI410:BK410)</f>
        <v>102387</v>
      </c>
      <c r="BI410" s="31">
        <v>56032</v>
      </c>
      <c r="BJ410" s="58">
        <v>46355</v>
      </c>
      <c r="BK410" s="58">
        <v>0</v>
      </c>
      <c r="BL410" s="31">
        <f>SUM(BM410:BO410)</f>
        <v>216999</v>
      </c>
      <c r="BM410" s="31">
        <f t="shared" si="1131"/>
        <v>115951</v>
      </c>
      <c r="BN410" s="31">
        <f t="shared" si="1131"/>
        <v>101048</v>
      </c>
      <c r="BO410" s="31">
        <f t="shared" si="1131"/>
        <v>0</v>
      </c>
      <c r="BP410" s="31">
        <f>SUM(BQ410:BS410)</f>
        <v>1032141</v>
      </c>
      <c r="BQ410" s="31">
        <f t="shared" si="1132"/>
        <v>548037</v>
      </c>
      <c r="BR410" s="31">
        <f t="shared" si="1132"/>
        <v>484104</v>
      </c>
      <c r="BS410" s="31">
        <f t="shared" si="1132"/>
        <v>0</v>
      </c>
    </row>
    <row r="411" spans="1:71" s="3" customFormat="1" ht="15" customHeight="1" x14ac:dyDescent="0.3">
      <c r="A411" s="35"/>
      <c r="B411" s="33"/>
      <c r="C411" s="34" t="s">
        <v>340</v>
      </c>
      <c r="D411" s="31">
        <f t="shared" si="1106"/>
        <v>0</v>
      </c>
      <c r="E411" s="31">
        <f>SUM(E412:E413)</f>
        <v>0</v>
      </c>
      <c r="F411" s="31">
        <f>SUM(F412:F413)</f>
        <v>0</v>
      </c>
      <c r="G411" s="31">
        <f>SUM(G412:G413)</f>
        <v>0</v>
      </c>
      <c r="H411" s="31">
        <f t="shared" si="1107"/>
        <v>0</v>
      </c>
      <c r="I411" s="31">
        <f>SUM(I412:I413)</f>
        <v>0</v>
      </c>
      <c r="J411" s="31">
        <f>SUM(J412:J413)</f>
        <v>0</v>
      </c>
      <c r="K411" s="31">
        <f>SUM(K412:K413)</f>
        <v>0</v>
      </c>
      <c r="L411" s="31">
        <f t="shared" si="1108"/>
        <v>0</v>
      </c>
      <c r="M411" s="31">
        <f>SUM(M412:M413)</f>
        <v>0</v>
      </c>
      <c r="N411" s="31">
        <f>SUM(N412:N413)</f>
        <v>0</v>
      </c>
      <c r="O411" s="31">
        <f>SUM(O412:O413)</f>
        <v>0</v>
      </c>
      <c r="P411" s="31">
        <f t="shared" si="1109"/>
        <v>0</v>
      </c>
      <c r="Q411" s="31">
        <f>SUM(Q412:Q413)</f>
        <v>0</v>
      </c>
      <c r="R411" s="31">
        <f>SUM(R412:R413)</f>
        <v>0</v>
      </c>
      <c r="S411" s="31">
        <f>SUM(S412:S413)</f>
        <v>0</v>
      </c>
      <c r="T411" s="31">
        <f t="shared" si="1110"/>
        <v>0</v>
      </c>
      <c r="U411" s="31">
        <f>SUM(U412:U413)</f>
        <v>0</v>
      </c>
      <c r="V411" s="31">
        <f>SUM(V412:V413)</f>
        <v>0</v>
      </c>
      <c r="W411" s="31">
        <f>SUM(W412:W413)</f>
        <v>0</v>
      </c>
      <c r="X411" s="31">
        <f t="shared" si="1111"/>
        <v>0</v>
      </c>
      <c r="Y411" s="31">
        <f>SUM(Y412:Y413)</f>
        <v>0</v>
      </c>
      <c r="Z411" s="31">
        <f>SUM(Z412:Z413)</f>
        <v>0</v>
      </c>
      <c r="AA411" s="31">
        <f>SUM(AA412:AA413)</f>
        <v>0</v>
      </c>
      <c r="AB411" s="31">
        <f t="shared" si="1112"/>
        <v>0</v>
      </c>
      <c r="AC411" s="31">
        <f>SUM(AC412:AC413)</f>
        <v>0</v>
      </c>
      <c r="AD411" s="31">
        <f>SUM(AD412:AD413)</f>
        <v>0</v>
      </c>
      <c r="AE411" s="31">
        <f>SUM(AE412:AE413)</f>
        <v>0</v>
      </c>
      <c r="AF411" s="31">
        <f t="shared" si="1113"/>
        <v>0</v>
      </c>
      <c r="AG411" s="31">
        <f>SUM(AG412:AG413)</f>
        <v>0</v>
      </c>
      <c r="AH411" s="31">
        <f>SUM(AH412:AH413)</f>
        <v>0</v>
      </c>
      <c r="AI411" s="31">
        <f>SUM(AI412:AI413)</f>
        <v>0</v>
      </c>
      <c r="AJ411" s="31">
        <f t="shared" si="1114"/>
        <v>0</v>
      </c>
      <c r="AK411" s="31">
        <f>SUM(AK412:AK413)</f>
        <v>0</v>
      </c>
      <c r="AL411" s="31">
        <f>SUM(AL412:AL413)</f>
        <v>0</v>
      </c>
      <c r="AM411" s="31">
        <f>SUM(AM412:AM413)</f>
        <v>0</v>
      </c>
      <c r="AN411" s="31">
        <f t="shared" si="1115"/>
        <v>0</v>
      </c>
      <c r="AO411" s="31">
        <f>SUM(AO412:AO413)</f>
        <v>0</v>
      </c>
      <c r="AP411" s="31">
        <f>SUM(AP412:AP413)</f>
        <v>0</v>
      </c>
      <c r="AQ411" s="31">
        <f>SUM(AQ412:AQ413)</f>
        <v>0</v>
      </c>
      <c r="AR411" s="31">
        <f t="shared" si="1116"/>
        <v>0</v>
      </c>
      <c r="AS411" s="31">
        <f>SUM(AS412:AS413)</f>
        <v>0</v>
      </c>
      <c r="AT411" s="31">
        <f>SUM(AT412:AT413)</f>
        <v>0</v>
      </c>
      <c r="AU411" s="31">
        <f>SUM(AU412:AU413)</f>
        <v>0</v>
      </c>
      <c r="AV411" s="31">
        <f t="shared" si="1117"/>
        <v>0</v>
      </c>
      <c r="AW411" s="31">
        <f>SUM(AW412:AW413)</f>
        <v>0</v>
      </c>
      <c r="AX411" s="31">
        <f>SUM(AX412:AX413)</f>
        <v>0</v>
      </c>
      <c r="AY411" s="31">
        <f>SUM(AY412:AY413)</f>
        <v>0</v>
      </c>
      <c r="AZ411" s="31">
        <f t="shared" si="1118"/>
        <v>0</v>
      </c>
      <c r="BA411" s="31">
        <f>SUM(BA412:BA413)</f>
        <v>0</v>
      </c>
      <c r="BB411" s="31">
        <f>SUM(BB412:BB413)</f>
        <v>0</v>
      </c>
      <c r="BC411" s="31">
        <f>SUM(BC412:BC413)</f>
        <v>0</v>
      </c>
      <c r="BD411" s="31">
        <f t="shared" si="1119"/>
        <v>0</v>
      </c>
      <c r="BE411" s="31">
        <f>SUM(BE412:BE413)</f>
        <v>0</v>
      </c>
      <c r="BF411" s="31">
        <f>SUM(BF412:BF413)</f>
        <v>0</v>
      </c>
      <c r="BG411" s="31">
        <f>SUM(BG412:BG413)</f>
        <v>0</v>
      </c>
      <c r="BH411" s="31">
        <f t="shared" si="1120"/>
        <v>0</v>
      </c>
      <c r="BI411" s="31">
        <f>SUM(BI412:BI413)</f>
        <v>0</v>
      </c>
      <c r="BJ411" s="31">
        <f>SUM(BJ412:BJ413)</f>
        <v>0</v>
      </c>
      <c r="BK411" s="31">
        <f>SUM(BK412:BK413)</f>
        <v>0</v>
      </c>
      <c r="BL411" s="31">
        <f t="shared" si="1121"/>
        <v>0</v>
      </c>
      <c r="BM411" s="31">
        <f>SUM(BM412:BM413)</f>
        <v>0</v>
      </c>
      <c r="BN411" s="31">
        <f>SUM(BN412:BN413)</f>
        <v>0</v>
      </c>
      <c r="BO411" s="31">
        <f>SUM(BO412:BO413)</f>
        <v>0</v>
      </c>
      <c r="BP411" s="31">
        <f t="shared" si="1122"/>
        <v>0</v>
      </c>
      <c r="BQ411" s="31">
        <f>SUM(BQ412:BQ413)</f>
        <v>0</v>
      </c>
      <c r="BR411" s="31">
        <f>SUM(BR412:BR413)</f>
        <v>0</v>
      </c>
      <c r="BS411" s="31">
        <f>SUM(BS412:BS413)</f>
        <v>0</v>
      </c>
    </row>
    <row r="412" spans="1:71" s="3" customFormat="1" ht="15" customHeight="1" x14ac:dyDescent="0.3">
      <c r="A412" s="35"/>
      <c r="B412" s="33"/>
      <c r="C412" s="37" t="s">
        <v>341</v>
      </c>
      <c r="D412" s="31">
        <f>SUM(E412:G412)</f>
        <v>0</v>
      </c>
      <c r="E412" s="31">
        <v>0</v>
      </c>
      <c r="F412" s="58">
        <v>0</v>
      </c>
      <c r="G412" s="58">
        <v>0</v>
      </c>
      <c r="H412" s="31">
        <f>SUM(I412:K412)</f>
        <v>0</v>
      </c>
      <c r="I412" s="31">
        <v>0</v>
      </c>
      <c r="J412" s="58">
        <v>0</v>
      </c>
      <c r="K412" s="58">
        <v>0</v>
      </c>
      <c r="L412" s="31">
        <f>SUM(M412:O412)</f>
        <v>0</v>
      </c>
      <c r="M412" s="31">
        <v>0</v>
      </c>
      <c r="N412" s="58">
        <v>0</v>
      </c>
      <c r="O412" s="58">
        <v>0</v>
      </c>
      <c r="P412" s="31">
        <f>SUM(Q412:S412)</f>
        <v>0</v>
      </c>
      <c r="Q412" s="31">
        <f t="shared" ref="Q412:S413" si="1133">+E412+I412+M412</f>
        <v>0</v>
      </c>
      <c r="R412" s="31">
        <f t="shared" si="1133"/>
        <v>0</v>
      </c>
      <c r="S412" s="31">
        <f t="shared" si="1133"/>
        <v>0</v>
      </c>
      <c r="T412" s="31">
        <f>SUM(U412:W412)</f>
        <v>0</v>
      </c>
      <c r="U412" s="31">
        <v>0</v>
      </c>
      <c r="V412" s="58">
        <v>0</v>
      </c>
      <c r="W412" s="58">
        <v>0</v>
      </c>
      <c r="X412" s="31">
        <f>SUM(Y412:AA412)</f>
        <v>0</v>
      </c>
      <c r="Y412" s="31">
        <v>0</v>
      </c>
      <c r="Z412" s="58">
        <v>0</v>
      </c>
      <c r="AA412" s="58">
        <v>0</v>
      </c>
      <c r="AB412" s="31">
        <f>SUM(AC412:AE412)</f>
        <v>0</v>
      </c>
      <c r="AC412" s="31">
        <v>0</v>
      </c>
      <c r="AD412" s="58">
        <v>0</v>
      </c>
      <c r="AE412" s="58">
        <v>0</v>
      </c>
      <c r="AF412" s="31">
        <f>SUM(AG412:AI412)</f>
        <v>0</v>
      </c>
      <c r="AG412" s="31">
        <f t="shared" ref="AG412:AI413" si="1134">+U412+Y412+AC412</f>
        <v>0</v>
      </c>
      <c r="AH412" s="31">
        <f t="shared" si="1134"/>
        <v>0</v>
      </c>
      <c r="AI412" s="31">
        <f t="shared" si="1134"/>
        <v>0</v>
      </c>
      <c r="AJ412" s="31">
        <f>SUM(AK412:AM412)</f>
        <v>0</v>
      </c>
      <c r="AK412" s="31">
        <v>0</v>
      </c>
      <c r="AL412" s="58">
        <v>0</v>
      </c>
      <c r="AM412" s="58">
        <v>0</v>
      </c>
      <c r="AN412" s="31">
        <f>SUM(AO412:AQ412)</f>
        <v>0</v>
      </c>
      <c r="AO412" s="31">
        <v>0</v>
      </c>
      <c r="AP412" s="58">
        <v>0</v>
      </c>
      <c r="AQ412" s="58">
        <v>0</v>
      </c>
      <c r="AR412" s="31">
        <f>SUM(AS412:AU412)</f>
        <v>0</v>
      </c>
      <c r="AS412" s="31">
        <v>0</v>
      </c>
      <c r="AT412" s="58">
        <v>0</v>
      </c>
      <c r="AU412" s="58">
        <v>0</v>
      </c>
      <c r="AV412" s="31">
        <f>SUM(AW412:AY412)</f>
        <v>0</v>
      </c>
      <c r="AW412" s="31">
        <f t="shared" ref="AW412:AY413" si="1135">+AK412+AO412+AS412</f>
        <v>0</v>
      </c>
      <c r="AX412" s="31">
        <f t="shared" si="1135"/>
        <v>0</v>
      </c>
      <c r="AY412" s="31">
        <f t="shared" si="1135"/>
        <v>0</v>
      </c>
      <c r="AZ412" s="31">
        <f>SUM(BA412:BC412)</f>
        <v>0</v>
      </c>
      <c r="BA412" s="31">
        <v>0</v>
      </c>
      <c r="BB412" s="58">
        <v>0</v>
      </c>
      <c r="BC412" s="58">
        <v>0</v>
      </c>
      <c r="BD412" s="31">
        <f>SUM(BE412:BG412)</f>
        <v>0</v>
      </c>
      <c r="BE412" s="31">
        <v>0</v>
      </c>
      <c r="BF412" s="58">
        <v>0</v>
      </c>
      <c r="BG412" s="58">
        <v>0</v>
      </c>
      <c r="BH412" s="31">
        <f>SUM(BI412:BK412)</f>
        <v>0</v>
      </c>
      <c r="BI412" s="31">
        <v>0</v>
      </c>
      <c r="BJ412" s="58">
        <v>0</v>
      </c>
      <c r="BK412" s="58">
        <v>0</v>
      </c>
      <c r="BL412" s="31">
        <f>SUM(BM412:BO412)</f>
        <v>0</v>
      </c>
      <c r="BM412" s="31">
        <f t="shared" ref="BM412:BO413" si="1136">+BA412+BE412+BI412</f>
        <v>0</v>
      </c>
      <c r="BN412" s="31">
        <f t="shared" si="1136"/>
        <v>0</v>
      </c>
      <c r="BO412" s="31">
        <f t="shared" si="1136"/>
        <v>0</v>
      </c>
      <c r="BP412" s="31">
        <f>SUM(BQ412:BS412)</f>
        <v>0</v>
      </c>
      <c r="BQ412" s="31">
        <f t="shared" ref="BQ412:BS413" si="1137">+Q412+AG412+AW412+BM412</f>
        <v>0</v>
      </c>
      <c r="BR412" s="31">
        <f t="shared" si="1137"/>
        <v>0</v>
      </c>
      <c r="BS412" s="31">
        <f t="shared" si="1137"/>
        <v>0</v>
      </c>
    </row>
    <row r="413" spans="1:71" s="3" customFormat="1" ht="15" customHeight="1" x14ac:dyDescent="0.3">
      <c r="A413" s="35"/>
      <c r="B413" s="33"/>
      <c r="C413" s="37" t="s">
        <v>342</v>
      </c>
      <c r="D413" s="31">
        <f>SUM(E413:G413)</f>
        <v>0</v>
      </c>
      <c r="E413" s="31">
        <v>0</v>
      </c>
      <c r="F413" s="58">
        <v>0</v>
      </c>
      <c r="G413" s="58">
        <v>0</v>
      </c>
      <c r="H413" s="31">
        <f>SUM(I413:K413)</f>
        <v>0</v>
      </c>
      <c r="I413" s="31">
        <v>0</v>
      </c>
      <c r="J413" s="58">
        <v>0</v>
      </c>
      <c r="K413" s="58">
        <v>0</v>
      </c>
      <c r="L413" s="31">
        <f>SUM(M413:O413)</f>
        <v>0</v>
      </c>
      <c r="M413" s="31">
        <v>0</v>
      </c>
      <c r="N413" s="58">
        <v>0</v>
      </c>
      <c r="O413" s="58">
        <v>0</v>
      </c>
      <c r="P413" s="31">
        <f>SUM(Q413:S413)</f>
        <v>0</v>
      </c>
      <c r="Q413" s="31">
        <f t="shared" si="1133"/>
        <v>0</v>
      </c>
      <c r="R413" s="31">
        <f t="shared" si="1133"/>
        <v>0</v>
      </c>
      <c r="S413" s="31">
        <f t="shared" si="1133"/>
        <v>0</v>
      </c>
      <c r="T413" s="31">
        <f>SUM(U413:W413)</f>
        <v>0</v>
      </c>
      <c r="U413" s="31">
        <v>0</v>
      </c>
      <c r="V413" s="58">
        <v>0</v>
      </c>
      <c r="W413" s="58">
        <v>0</v>
      </c>
      <c r="X413" s="31">
        <f>SUM(Y413:AA413)</f>
        <v>0</v>
      </c>
      <c r="Y413" s="31">
        <v>0</v>
      </c>
      <c r="Z413" s="58">
        <v>0</v>
      </c>
      <c r="AA413" s="58">
        <v>0</v>
      </c>
      <c r="AB413" s="31">
        <f>SUM(AC413:AE413)</f>
        <v>0</v>
      </c>
      <c r="AC413" s="31">
        <v>0</v>
      </c>
      <c r="AD413" s="58">
        <v>0</v>
      </c>
      <c r="AE413" s="58">
        <v>0</v>
      </c>
      <c r="AF413" s="31">
        <f>SUM(AG413:AI413)</f>
        <v>0</v>
      </c>
      <c r="AG413" s="31">
        <f t="shared" si="1134"/>
        <v>0</v>
      </c>
      <c r="AH413" s="31">
        <f t="shared" si="1134"/>
        <v>0</v>
      </c>
      <c r="AI413" s="31">
        <f t="shared" si="1134"/>
        <v>0</v>
      </c>
      <c r="AJ413" s="31">
        <f>SUM(AK413:AM413)</f>
        <v>0</v>
      </c>
      <c r="AK413" s="31">
        <v>0</v>
      </c>
      <c r="AL413" s="58">
        <v>0</v>
      </c>
      <c r="AM413" s="58">
        <v>0</v>
      </c>
      <c r="AN413" s="31">
        <f>SUM(AO413:AQ413)</f>
        <v>0</v>
      </c>
      <c r="AO413" s="31">
        <v>0</v>
      </c>
      <c r="AP413" s="58">
        <v>0</v>
      </c>
      <c r="AQ413" s="58">
        <v>0</v>
      </c>
      <c r="AR413" s="31">
        <f>SUM(AS413:AU413)</f>
        <v>0</v>
      </c>
      <c r="AS413" s="31">
        <v>0</v>
      </c>
      <c r="AT413" s="58">
        <v>0</v>
      </c>
      <c r="AU413" s="58">
        <v>0</v>
      </c>
      <c r="AV413" s="31">
        <f>SUM(AW413:AY413)</f>
        <v>0</v>
      </c>
      <c r="AW413" s="31">
        <f t="shared" si="1135"/>
        <v>0</v>
      </c>
      <c r="AX413" s="31">
        <f t="shared" si="1135"/>
        <v>0</v>
      </c>
      <c r="AY413" s="31">
        <f t="shared" si="1135"/>
        <v>0</v>
      </c>
      <c r="AZ413" s="31">
        <f>SUM(BA413:BC413)</f>
        <v>0</v>
      </c>
      <c r="BA413" s="31">
        <v>0</v>
      </c>
      <c r="BB413" s="58">
        <v>0</v>
      </c>
      <c r="BC413" s="58">
        <v>0</v>
      </c>
      <c r="BD413" s="31">
        <f>SUM(BE413:BG413)</f>
        <v>0</v>
      </c>
      <c r="BE413" s="31">
        <v>0</v>
      </c>
      <c r="BF413" s="58">
        <v>0</v>
      </c>
      <c r="BG413" s="58">
        <v>0</v>
      </c>
      <c r="BH413" s="31">
        <f>SUM(BI413:BK413)</f>
        <v>0</v>
      </c>
      <c r="BI413" s="31">
        <v>0</v>
      </c>
      <c r="BJ413" s="58">
        <v>0</v>
      </c>
      <c r="BK413" s="58">
        <v>0</v>
      </c>
      <c r="BL413" s="31">
        <f>SUM(BM413:BO413)</f>
        <v>0</v>
      </c>
      <c r="BM413" s="31">
        <f t="shared" si="1136"/>
        <v>0</v>
      </c>
      <c r="BN413" s="31">
        <f t="shared" si="1136"/>
        <v>0</v>
      </c>
      <c r="BO413" s="31">
        <f t="shared" si="1136"/>
        <v>0</v>
      </c>
      <c r="BP413" s="31">
        <f>SUM(BQ413:BS413)</f>
        <v>0</v>
      </c>
      <c r="BQ413" s="31">
        <f t="shared" si="1137"/>
        <v>0</v>
      </c>
      <c r="BR413" s="31">
        <f t="shared" si="1137"/>
        <v>0</v>
      </c>
      <c r="BS413" s="31">
        <f t="shared" si="1137"/>
        <v>0</v>
      </c>
    </row>
    <row r="414" spans="1:71" s="3" customFormat="1" ht="15" customHeight="1" x14ac:dyDescent="0.3">
      <c r="A414" s="35"/>
      <c r="B414" s="33"/>
      <c r="C414" s="34" t="s">
        <v>343</v>
      </c>
      <c r="D414" s="31">
        <f t="shared" si="1106"/>
        <v>0</v>
      </c>
      <c r="E414" s="31">
        <f>SUM(E415:E416)</f>
        <v>0</v>
      </c>
      <c r="F414" s="31">
        <f>SUM(F415:F416)</f>
        <v>0</v>
      </c>
      <c r="G414" s="31">
        <f>SUM(G415:G416)</f>
        <v>0</v>
      </c>
      <c r="H414" s="31">
        <f t="shared" si="1107"/>
        <v>0</v>
      </c>
      <c r="I414" s="31">
        <f>SUM(I415:I416)</f>
        <v>0</v>
      </c>
      <c r="J414" s="31">
        <f>SUM(J415:J416)</f>
        <v>0</v>
      </c>
      <c r="K414" s="31">
        <f>SUM(K415:K416)</f>
        <v>0</v>
      </c>
      <c r="L414" s="31">
        <f t="shared" si="1108"/>
        <v>0</v>
      </c>
      <c r="M414" s="31">
        <f>SUM(M415:M416)</f>
        <v>0</v>
      </c>
      <c r="N414" s="31">
        <f>SUM(N415:N416)</f>
        <v>0</v>
      </c>
      <c r="O414" s="31">
        <f>SUM(O415:O416)</f>
        <v>0</v>
      </c>
      <c r="P414" s="31">
        <f t="shared" si="1109"/>
        <v>0</v>
      </c>
      <c r="Q414" s="31">
        <f>SUM(Q415:Q416)</f>
        <v>0</v>
      </c>
      <c r="R414" s="31">
        <f>SUM(R415:R416)</f>
        <v>0</v>
      </c>
      <c r="S414" s="31">
        <f>SUM(S415:S416)</f>
        <v>0</v>
      </c>
      <c r="T414" s="31">
        <f t="shared" si="1110"/>
        <v>0</v>
      </c>
      <c r="U414" s="31">
        <f>SUM(U415:U416)</f>
        <v>0</v>
      </c>
      <c r="V414" s="31">
        <f>SUM(V415:V416)</f>
        <v>0</v>
      </c>
      <c r="W414" s="31">
        <f>SUM(W415:W416)</f>
        <v>0</v>
      </c>
      <c r="X414" s="31">
        <f t="shared" si="1111"/>
        <v>0</v>
      </c>
      <c r="Y414" s="31">
        <f>SUM(Y415:Y416)</f>
        <v>0</v>
      </c>
      <c r="Z414" s="31">
        <f>SUM(Z415:Z416)</f>
        <v>0</v>
      </c>
      <c r="AA414" s="31">
        <f>SUM(AA415:AA416)</f>
        <v>0</v>
      </c>
      <c r="AB414" s="31">
        <f t="shared" si="1112"/>
        <v>0</v>
      </c>
      <c r="AC414" s="31">
        <f>SUM(AC415:AC416)</f>
        <v>0</v>
      </c>
      <c r="AD414" s="31">
        <f>SUM(AD415:AD416)</f>
        <v>0</v>
      </c>
      <c r="AE414" s="31">
        <f>SUM(AE415:AE416)</f>
        <v>0</v>
      </c>
      <c r="AF414" s="31">
        <f t="shared" si="1113"/>
        <v>0</v>
      </c>
      <c r="AG414" s="31">
        <f>SUM(AG415:AG416)</f>
        <v>0</v>
      </c>
      <c r="AH414" s="31">
        <f>SUM(AH415:AH416)</f>
        <v>0</v>
      </c>
      <c r="AI414" s="31">
        <f>SUM(AI415:AI416)</f>
        <v>0</v>
      </c>
      <c r="AJ414" s="31">
        <f t="shared" si="1114"/>
        <v>0</v>
      </c>
      <c r="AK414" s="31">
        <f>SUM(AK415:AK416)</f>
        <v>0</v>
      </c>
      <c r="AL414" s="31">
        <f>SUM(AL415:AL416)</f>
        <v>0</v>
      </c>
      <c r="AM414" s="31">
        <f>SUM(AM415:AM416)</f>
        <v>0</v>
      </c>
      <c r="AN414" s="31">
        <f t="shared" si="1115"/>
        <v>0</v>
      </c>
      <c r="AO414" s="31">
        <f>SUM(AO415:AO416)</f>
        <v>0</v>
      </c>
      <c r="AP414" s="31">
        <f>SUM(AP415:AP416)</f>
        <v>0</v>
      </c>
      <c r="AQ414" s="31">
        <f>SUM(AQ415:AQ416)</f>
        <v>0</v>
      </c>
      <c r="AR414" s="31">
        <f t="shared" si="1116"/>
        <v>0</v>
      </c>
      <c r="AS414" s="31">
        <f>SUM(AS415:AS416)</f>
        <v>0</v>
      </c>
      <c r="AT414" s="31">
        <f>SUM(AT415:AT416)</f>
        <v>0</v>
      </c>
      <c r="AU414" s="31">
        <f>SUM(AU415:AU416)</f>
        <v>0</v>
      </c>
      <c r="AV414" s="31">
        <f t="shared" si="1117"/>
        <v>0</v>
      </c>
      <c r="AW414" s="31">
        <f>SUM(AW415:AW416)</f>
        <v>0</v>
      </c>
      <c r="AX414" s="31">
        <f>SUM(AX415:AX416)</f>
        <v>0</v>
      </c>
      <c r="AY414" s="31">
        <f>SUM(AY415:AY416)</f>
        <v>0</v>
      </c>
      <c r="AZ414" s="31">
        <f t="shared" si="1118"/>
        <v>0</v>
      </c>
      <c r="BA414" s="31">
        <f>SUM(BA415:BA416)</f>
        <v>0</v>
      </c>
      <c r="BB414" s="31">
        <f>SUM(BB415:BB416)</f>
        <v>0</v>
      </c>
      <c r="BC414" s="31">
        <f>SUM(BC415:BC416)</f>
        <v>0</v>
      </c>
      <c r="BD414" s="31">
        <f t="shared" si="1119"/>
        <v>0</v>
      </c>
      <c r="BE414" s="31">
        <f>SUM(BE415:BE416)</f>
        <v>0</v>
      </c>
      <c r="BF414" s="31">
        <f>SUM(BF415:BF416)</f>
        <v>0</v>
      </c>
      <c r="BG414" s="31">
        <f>SUM(BG415:BG416)</f>
        <v>0</v>
      </c>
      <c r="BH414" s="31">
        <f t="shared" si="1120"/>
        <v>0</v>
      </c>
      <c r="BI414" s="31">
        <f>SUM(BI415:BI416)</f>
        <v>0</v>
      </c>
      <c r="BJ414" s="31">
        <f>SUM(BJ415:BJ416)</f>
        <v>0</v>
      </c>
      <c r="BK414" s="31">
        <f>SUM(BK415:BK416)</f>
        <v>0</v>
      </c>
      <c r="BL414" s="31">
        <f t="shared" si="1121"/>
        <v>0</v>
      </c>
      <c r="BM414" s="31">
        <f>SUM(BM415:BM416)</f>
        <v>0</v>
      </c>
      <c r="BN414" s="31">
        <f>SUM(BN415:BN416)</f>
        <v>0</v>
      </c>
      <c r="BO414" s="31">
        <f>SUM(BO415:BO416)</f>
        <v>0</v>
      </c>
      <c r="BP414" s="31">
        <f t="shared" si="1122"/>
        <v>0</v>
      </c>
      <c r="BQ414" s="31">
        <f>SUM(BQ415:BQ416)</f>
        <v>0</v>
      </c>
      <c r="BR414" s="31">
        <f>SUM(BR415:BR416)</f>
        <v>0</v>
      </c>
      <c r="BS414" s="31">
        <f>SUM(BS415:BS416)</f>
        <v>0</v>
      </c>
    </row>
    <row r="415" spans="1:71" s="3" customFormat="1" ht="15" customHeight="1" x14ac:dyDescent="0.3">
      <c r="A415" s="35"/>
      <c r="B415" s="33"/>
      <c r="C415" s="37" t="s">
        <v>344</v>
      </c>
      <c r="D415" s="31">
        <f>SUM(E415:G415)</f>
        <v>0</v>
      </c>
      <c r="E415" s="31">
        <v>0</v>
      </c>
      <c r="F415" s="58">
        <v>0</v>
      </c>
      <c r="G415" s="58">
        <v>0</v>
      </c>
      <c r="H415" s="31">
        <f>SUM(I415:K415)</f>
        <v>0</v>
      </c>
      <c r="I415" s="31">
        <v>0</v>
      </c>
      <c r="J415" s="58">
        <v>0</v>
      </c>
      <c r="K415" s="58">
        <v>0</v>
      </c>
      <c r="L415" s="31">
        <f>SUM(M415:O415)</f>
        <v>0</v>
      </c>
      <c r="M415" s="31">
        <v>0</v>
      </c>
      <c r="N415" s="58">
        <v>0</v>
      </c>
      <c r="O415" s="58">
        <v>0</v>
      </c>
      <c r="P415" s="31">
        <f>SUM(Q415:S415)</f>
        <v>0</v>
      </c>
      <c r="Q415" s="31">
        <f t="shared" ref="Q415:S418" si="1138">+E415+I415+M415</f>
        <v>0</v>
      </c>
      <c r="R415" s="31">
        <f t="shared" si="1138"/>
        <v>0</v>
      </c>
      <c r="S415" s="31">
        <f t="shared" si="1138"/>
        <v>0</v>
      </c>
      <c r="T415" s="31">
        <f>SUM(U415:W415)</f>
        <v>0</v>
      </c>
      <c r="U415" s="31">
        <v>0</v>
      </c>
      <c r="V415" s="58">
        <v>0</v>
      </c>
      <c r="W415" s="58">
        <v>0</v>
      </c>
      <c r="X415" s="31">
        <f>SUM(Y415:AA415)</f>
        <v>0</v>
      </c>
      <c r="Y415" s="31">
        <v>0</v>
      </c>
      <c r="Z415" s="58">
        <v>0</v>
      </c>
      <c r="AA415" s="58">
        <v>0</v>
      </c>
      <c r="AB415" s="31">
        <f>SUM(AC415:AE415)</f>
        <v>0</v>
      </c>
      <c r="AC415" s="31">
        <v>0</v>
      </c>
      <c r="AD415" s="58">
        <v>0</v>
      </c>
      <c r="AE415" s="58">
        <v>0</v>
      </c>
      <c r="AF415" s="31">
        <f>SUM(AG415:AI415)</f>
        <v>0</v>
      </c>
      <c r="AG415" s="31">
        <f t="shared" ref="AG415:AI418" si="1139">+U415+Y415+AC415</f>
        <v>0</v>
      </c>
      <c r="AH415" s="31">
        <f t="shared" si="1139"/>
        <v>0</v>
      </c>
      <c r="AI415" s="31">
        <f t="shared" si="1139"/>
        <v>0</v>
      </c>
      <c r="AJ415" s="31">
        <f>SUM(AK415:AM415)</f>
        <v>0</v>
      </c>
      <c r="AK415" s="31">
        <v>0</v>
      </c>
      <c r="AL415" s="58">
        <v>0</v>
      </c>
      <c r="AM415" s="58">
        <v>0</v>
      </c>
      <c r="AN415" s="31">
        <f>SUM(AO415:AQ415)</f>
        <v>0</v>
      </c>
      <c r="AO415" s="31">
        <v>0</v>
      </c>
      <c r="AP415" s="58">
        <v>0</v>
      </c>
      <c r="AQ415" s="58">
        <v>0</v>
      </c>
      <c r="AR415" s="31">
        <f>SUM(AS415:AU415)</f>
        <v>0</v>
      </c>
      <c r="AS415" s="31">
        <v>0</v>
      </c>
      <c r="AT415" s="58">
        <v>0</v>
      </c>
      <c r="AU415" s="58">
        <v>0</v>
      </c>
      <c r="AV415" s="31">
        <f>SUM(AW415:AY415)</f>
        <v>0</v>
      </c>
      <c r="AW415" s="31">
        <f t="shared" ref="AW415:AY418" si="1140">+AK415+AO415+AS415</f>
        <v>0</v>
      </c>
      <c r="AX415" s="31">
        <f t="shared" si="1140"/>
        <v>0</v>
      </c>
      <c r="AY415" s="31">
        <f t="shared" si="1140"/>
        <v>0</v>
      </c>
      <c r="AZ415" s="31">
        <f>SUM(BA415:BC415)</f>
        <v>0</v>
      </c>
      <c r="BA415" s="31">
        <v>0</v>
      </c>
      <c r="BB415" s="58">
        <v>0</v>
      </c>
      <c r="BC415" s="58">
        <v>0</v>
      </c>
      <c r="BD415" s="31">
        <f>SUM(BE415:BG415)</f>
        <v>0</v>
      </c>
      <c r="BE415" s="31">
        <v>0</v>
      </c>
      <c r="BF415" s="58">
        <v>0</v>
      </c>
      <c r="BG415" s="58">
        <v>0</v>
      </c>
      <c r="BH415" s="31">
        <f>SUM(BI415:BK415)</f>
        <v>0</v>
      </c>
      <c r="BI415" s="31">
        <v>0</v>
      </c>
      <c r="BJ415" s="58">
        <v>0</v>
      </c>
      <c r="BK415" s="58">
        <v>0</v>
      </c>
      <c r="BL415" s="31">
        <f>SUM(BM415:BO415)</f>
        <v>0</v>
      </c>
      <c r="BM415" s="31">
        <f t="shared" ref="BM415:BO418" si="1141">+BA415+BE415+BI415</f>
        <v>0</v>
      </c>
      <c r="BN415" s="31">
        <f t="shared" si="1141"/>
        <v>0</v>
      </c>
      <c r="BO415" s="31">
        <f t="shared" si="1141"/>
        <v>0</v>
      </c>
      <c r="BP415" s="31">
        <f>SUM(BQ415:BS415)</f>
        <v>0</v>
      </c>
      <c r="BQ415" s="31">
        <f t="shared" ref="BQ415:BS418" si="1142">+Q415+AG415+AW415+BM415</f>
        <v>0</v>
      </c>
      <c r="BR415" s="31">
        <f t="shared" si="1142"/>
        <v>0</v>
      </c>
      <c r="BS415" s="31">
        <f t="shared" si="1142"/>
        <v>0</v>
      </c>
    </row>
    <row r="416" spans="1:71" s="3" customFormat="1" ht="15" customHeight="1" x14ac:dyDescent="0.3">
      <c r="A416" s="35"/>
      <c r="B416" s="33"/>
      <c r="C416" s="37" t="s">
        <v>345</v>
      </c>
      <c r="D416" s="31">
        <f>SUM(E416:G416)</f>
        <v>0</v>
      </c>
      <c r="E416" s="31">
        <v>0</v>
      </c>
      <c r="F416" s="58">
        <v>0</v>
      </c>
      <c r="G416" s="58">
        <v>0</v>
      </c>
      <c r="H416" s="31">
        <f>SUM(I416:K416)</f>
        <v>0</v>
      </c>
      <c r="I416" s="31">
        <v>0</v>
      </c>
      <c r="J416" s="58">
        <v>0</v>
      </c>
      <c r="K416" s="58">
        <v>0</v>
      </c>
      <c r="L416" s="31">
        <f>SUM(M416:O416)</f>
        <v>0</v>
      </c>
      <c r="M416" s="31">
        <v>0</v>
      </c>
      <c r="N416" s="58">
        <v>0</v>
      </c>
      <c r="O416" s="58">
        <v>0</v>
      </c>
      <c r="P416" s="31">
        <f>SUM(Q416:S416)</f>
        <v>0</v>
      </c>
      <c r="Q416" s="31">
        <f t="shared" si="1138"/>
        <v>0</v>
      </c>
      <c r="R416" s="31">
        <f t="shared" si="1138"/>
        <v>0</v>
      </c>
      <c r="S416" s="31">
        <f t="shared" si="1138"/>
        <v>0</v>
      </c>
      <c r="T416" s="31">
        <f>SUM(U416:W416)</f>
        <v>0</v>
      </c>
      <c r="U416" s="31">
        <v>0</v>
      </c>
      <c r="V416" s="58">
        <v>0</v>
      </c>
      <c r="W416" s="58">
        <v>0</v>
      </c>
      <c r="X416" s="31">
        <f>SUM(Y416:AA416)</f>
        <v>0</v>
      </c>
      <c r="Y416" s="31">
        <v>0</v>
      </c>
      <c r="Z416" s="58">
        <v>0</v>
      </c>
      <c r="AA416" s="58">
        <v>0</v>
      </c>
      <c r="AB416" s="31">
        <f>SUM(AC416:AE416)</f>
        <v>0</v>
      </c>
      <c r="AC416" s="31">
        <v>0</v>
      </c>
      <c r="AD416" s="58">
        <v>0</v>
      </c>
      <c r="AE416" s="58">
        <v>0</v>
      </c>
      <c r="AF416" s="31">
        <f>SUM(AG416:AI416)</f>
        <v>0</v>
      </c>
      <c r="AG416" s="31">
        <f t="shared" si="1139"/>
        <v>0</v>
      </c>
      <c r="AH416" s="31">
        <f t="shared" si="1139"/>
        <v>0</v>
      </c>
      <c r="AI416" s="31">
        <f t="shared" si="1139"/>
        <v>0</v>
      </c>
      <c r="AJ416" s="31">
        <f>SUM(AK416:AM416)</f>
        <v>0</v>
      </c>
      <c r="AK416" s="31">
        <v>0</v>
      </c>
      <c r="AL416" s="58">
        <v>0</v>
      </c>
      <c r="AM416" s="58">
        <v>0</v>
      </c>
      <c r="AN416" s="31">
        <f>SUM(AO416:AQ416)</f>
        <v>0</v>
      </c>
      <c r="AO416" s="31">
        <v>0</v>
      </c>
      <c r="AP416" s="58">
        <v>0</v>
      </c>
      <c r="AQ416" s="58">
        <v>0</v>
      </c>
      <c r="AR416" s="31">
        <f>SUM(AS416:AU416)</f>
        <v>0</v>
      </c>
      <c r="AS416" s="31">
        <v>0</v>
      </c>
      <c r="AT416" s="58">
        <v>0</v>
      </c>
      <c r="AU416" s="58">
        <v>0</v>
      </c>
      <c r="AV416" s="31">
        <f>SUM(AW416:AY416)</f>
        <v>0</v>
      </c>
      <c r="AW416" s="31">
        <f t="shared" si="1140"/>
        <v>0</v>
      </c>
      <c r="AX416" s="31">
        <f t="shared" si="1140"/>
        <v>0</v>
      </c>
      <c r="AY416" s="31">
        <f t="shared" si="1140"/>
        <v>0</v>
      </c>
      <c r="AZ416" s="31">
        <f>SUM(BA416:BC416)</f>
        <v>0</v>
      </c>
      <c r="BA416" s="31">
        <v>0</v>
      </c>
      <c r="BB416" s="58">
        <v>0</v>
      </c>
      <c r="BC416" s="58">
        <v>0</v>
      </c>
      <c r="BD416" s="31">
        <f>SUM(BE416:BG416)</f>
        <v>0</v>
      </c>
      <c r="BE416" s="31">
        <v>0</v>
      </c>
      <c r="BF416" s="58">
        <v>0</v>
      </c>
      <c r="BG416" s="58">
        <v>0</v>
      </c>
      <c r="BH416" s="31">
        <f>SUM(BI416:BK416)</f>
        <v>0</v>
      </c>
      <c r="BI416" s="31">
        <v>0</v>
      </c>
      <c r="BJ416" s="58">
        <v>0</v>
      </c>
      <c r="BK416" s="58">
        <v>0</v>
      </c>
      <c r="BL416" s="31">
        <f>SUM(BM416:BO416)</f>
        <v>0</v>
      </c>
      <c r="BM416" s="31">
        <f t="shared" si="1141"/>
        <v>0</v>
      </c>
      <c r="BN416" s="31">
        <f t="shared" si="1141"/>
        <v>0</v>
      </c>
      <c r="BO416" s="31">
        <f t="shared" si="1141"/>
        <v>0</v>
      </c>
      <c r="BP416" s="31">
        <f>SUM(BQ416:BS416)</f>
        <v>0</v>
      </c>
      <c r="BQ416" s="31">
        <f t="shared" si="1142"/>
        <v>0</v>
      </c>
      <c r="BR416" s="31">
        <f t="shared" si="1142"/>
        <v>0</v>
      </c>
      <c r="BS416" s="31">
        <f t="shared" si="1142"/>
        <v>0</v>
      </c>
    </row>
    <row r="417" spans="1:71" s="3" customFormat="1" ht="15" customHeight="1" x14ac:dyDescent="0.3">
      <c r="A417" s="35"/>
      <c r="B417" s="33"/>
      <c r="C417" s="34" t="s">
        <v>56</v>
      </c>
      <c r="D417" s="31">
        <f>SUM(E417:G417)</f>
        <v>0</v>
      </c>
      <c r="E417" s="31">
        <v>0</v>
      </c>
      <c r="F417" s="58">
        <v>0</v>
      </c>
      <c r="G417" s="58">
        <v>0</v>
      </c>
      <c r="H417" s="31">
        <f>SUM(I417:K417)</f>
        <v>0</v>
      </c>
      <c r="I417" s="31">
        <v>0</v>
      </c>
      <c r="J417" s="58">
        <v>0</v>
      </c>
      <c r="K417" s="58">
        <v>0</v>
      </c>
      <c r="L417" s="31">
        <f>SUM(M417:O417)</f>
        <v>0</v>
      </c>
      <c r="M417" s="31">
        <v>0</v>
      </c>
      <c r="N417" s="58">
        <v>0</v>
      </c>
      <c r="O417" s="58">
        <v>0</v>
      </c>
      <c r="P417" s="31">
        <f>SUM(Q417:S417)</f>
        <v>0</v>
      </c>
      <c r="Q417" s="31">
        <f t="shared" si="1138"/>
        <v>0</v>
      </c>
      <c r="R417" s="31">
        <f t="shared" si="1138"/>
        <v>0</v>
      </c>
      <c r="S417" s="31">
        <f t="shared" si="1138"/>
        <v>0</v>
      </c>
      <c r="T417" s="31">
        <f>SUM(U417:W417)</f>
        <v>0</v>
      </c>
      <c r="U417" s="31">
        <v>0</v>
      </c>
      <c r="V417" s="58">
        <v>0</v>
      </c>
      <c r="W417" s="58">
        <v>0</v>
      </c>
      <c r="X417" s="31">
        <f>SUM(Y417:AA417)</f>
        <v>0</v>
      </c>
      <c r="Y417" s="31">
        <v>0</v>
      </c>
      <c r="Z417" s="58">
        <v>0</v>
      </c>
      <c r="AA417" s="58">
        <v>0</v>
      </c>
      <c r="AB417" s="31">
        <f>SUM(AC417:AE417)</f>
        <v>0</v>
      </c>
      <c r="AC417" s="31">
        <v>0</v>
      </c>
      <c r="AD417" s="58">
        <v>0</v>
      </c>
      <c r="AE417" s="58">
        <v>0</v>
      </c>
      <c r="AF417" s="31">
        <f>SUM(AG417:AI417)</f>
        <v>0</v>
      </c>
      <c r="AG417" s="31">
        <f t="shared" si="1139"/>
        <v>0</v>
      </c>
      <c r="AH417" s="31">
        <f t="shared" si="1139"/>
        <v>0</v>
      </c>
      <c r="AI417" s="31">
        <f t="shared" si="1139"/>
        <v>0</v>
      </c>
      <c r="AJ417" s="31">
        <f>SUM(AK417:AM417)</f>
        <v>0</v>
      </c>
      <c r="AK417" s="31">
        <v>0</v>
      </c>
      <c r="AL417" s="58">
        <v>0</v>
      </c>
      <c r="AM417" s="58">
        <v>0</v>
      </c>
      <c r="AN417" s="31">
        <f>SUM(AO417:AQ417)</f>
        <v>0</v>
      </c>
      <c r="AO417" s="31">
        <v>0</v>
      </c>
      <c r="AP417" s="58">
        <v>0</v>
      </c>
      <c r="AQ417" s="58">
        <v>0</v>
      </c>
      <c r="AR417" s="31">
        <f>SUM(AS417:AU417)</f>
        <v>0</v>
      </c>
      <c r="AS417" s="31">
        <v>0</v>
      </c>
      <c r="AT417" s="58">
        <v>0</v>
      </c>
      <c r="AU417" s="58">
        <v>0</v>
      </c>
      <c r="AV417" s="31">
        <f>SUM(AW417:AY417)</f>
        <v>0</v>
      </c>
      <c r="AW417" s="31">
        <f t="shared" si="1140"/>
        <v>0</v>
      </c>
      <c r="AX417" s="31">
        <f t="shared" si="1140"/>
        <v>0</v>
      </c>
      <c r="AY417" s="31">
        <f t="shared" si="1140"/>
        <v>0</v>
      </c>
      <c r="AZ417" s="31">
        <f>SUM(BA417:BC417)</f>
        <v>0</v>
      </c>
      <c r="BA417" s="31">
        <v>0</v>
      </c>
      <c r="BB417" s="58">
        <v>0</v>
      </c>
      <c r="BC417" s="58">
        <v>0</v>
      </c>
      <c r="BD417" s="31">
        <f>SUM(BE417:BG417)</f>
        <v>0</v>
      </c>
      <c r="BE417" s="31">
        <v>0</v>
      </c>
      <c r="BF417" s="58">
        <v>0</v>
      </c>
      <c r="BG417" s="58">
        <v>0</v>
      </c>
      <c r="BH417" s="31">
        <f>SUM(BI417:BK417)</f>
        <v>0</v>
      </c>
      <c r="BI417" s="31">
        <v>0</v>
      </c>
      <c r="BJ417" s="58">
        <v>0</v>
      </c>
      <c r="BK417" s="58">
        <v>0</v>
      </c>
      <c r="BL417" s="31">
        <f>SUM(BM417:BO417)</f>
        <v>0</v>
      </c>
      <c r="BM417" s="31">
        <f t="shared" si="1141"/>
        <v>0</v>
      </c>
      <c r="BN417" s="31">
        <f t="shared" si="1141"/>
        <v>0</v>
      </c>
      <c r="BO417" s="31">
        <f t="shared" si="1141"/>
        <v>0</v>
      </c>
      <c r="BP417" s="31">
        <f>SUM(BQ417:BS417)</f>
        <v>0</v>
      </c>
      <c r="BQ417" s="31">
        <f t="shared" si="1142"/>
        <v>0</v>
      </c>
      <c r="BR417" s="31">
        <f t="shared" si="1142"/>
        <v>0</v>
      </c>
      <c r="BS417" s="31">
        <f t="shared" si="1142"/>
        <v>0</v>
      </c>
    </row>
    <row r="418" spans="1:71" s="3" customFormat="1" ht="15" customHeight="1" x14ac:dyDescent="0.3">
      <c r="A418" s="35"/>
      <c r="B418" s="33"/>
      <c r="C418" s="34" t="s">
        <v>27</v>
      </c>
      <c r="D418" s="31">
        <f>SUM(E418:G418)</f>
        <v>143</v>
      </c>
      <c r="E418" s="31">
        <v>64</v>
      </c>
      <c r="F418" s="58">
        <v>79</v>
      </c>
      <c r="G418" s="58">
        <v>0</v>
      </c>
      <c r="H418" s="31">
        <f>SUM(I418:K418)</f>
        <v>39</v>
      </c>
      <c r="I418" s="31">
        <v>21</v>
      </c>
      <c r="J418" s="58">
        <v>18</v>
      </c>
      <c r="K418" s="58">
        <v>0</v>
      </c>
      <c r="L418" s="31">
        <f>SUM(M418:O418)</f>
        <v>172</v>
      </c>
      <c r="M418" s="31">
        <v>86</v>
      </c>
      <c r="N418" s="58">
        <v>86</v>
      </c>
      <c r="O418" s="58">
        <v>0</v>
      </c>
      <c r="P418" s="31">
        <f>SUM(Q418:S418)</f>
        <v>354</v>
      </c>
      <c r="Q418" s="31">
        <f t="shared" si="1138"/>
        <v>171</v>
      </c>
      <c r="R418" s="31">
        <f t="shared" si="1138"/>
        <v>183</v>
      </c>
      <c r="S418" s="31">
        <f t="shared" si="1138"/>
        <v>0</v>
      </c>
      <c r="T418" s="31">
        <f>SUM(U418:W418)</f>
        <v>473</v>
      </c>
      <c r="U418" s="31">
        <v>313</v>
      </c>
      <c r="V418" s="58">
        <v>160</v>
      </c>
      <c r="W418" s="58">
        <v>0</v>
      </c>
      <c r="X418" s="31">
        <f>SUM(Y418:AA418)</f>
        <v>333</v>
      </c>
      <c r="Y418" s="31">
        <v>134</v>
      </c>
      <c r="Z418" s="58">
        <v>199</v>
      </c>
      <c r="AA418" s="58">
        <v>0</v>
      </c>
      <c r="AB418" s="31">
        <f>SUM(AC418:AE418)</f>
        <v>948</v>
      </c>
      <c r="AC418" s="31">
        <v>647</v>
      </c>
      <c r="AD418" s="58">
        <v>301</v>
      </c>
      <c r="AE418" s="58">
        <v>0</v>
      </c>
      <c r="AF418" s="31">
        <f>SUM(AG418:AI418)</f>
        <v>1754</v>
      </c>
      <c r="AG418" s="31">
        <f t="shared" si="1139"/>
        <v>1094</v>
      </c>
      <c r="AH418" s="31">
        <f t="shared" si="1139"/>
        <v>660</v>
      </c>
      <c r="AI418" s="31">
        <f t="shared" si="1139"/>
        <v>0</v>
      </c>
      <c r="AJ418" s="31">
        <f>SUM(AK418:AM418)</f>
        <v>231</v>
      </c>
      <c r="AK418" s="31">
        <v>172</v>
      </c>
      <c r="AL418" s="58">
        <v>59</v>
      </c>
      <c r="AM418" s="58">
        <v>0</v>
      </c>
      <c r="AN418" s="31">
        <f>SUM(AO418:AQ418)</f>
        <v>123</v>
      </c>
      <c r="AO418" s="31">
        <v>68</v>
      </c>
      <c r="AP418" s="58">
        <v>55</v>
      </c>
      <c r="AQ418" s="58">
        <v>0</v>
      </c>
      <c r="AR418" s="31">
        <f>SUM(AS418:AU418)</f>
        <v>103</v>
      </c>
      <c r="AS418" s="31">
        <v>70</v>
      </c>
      <c r="AT418" s="58">
        <v>33</v>
      </c>
      <c r="AU418" s="58">
        <v>0</v>
      </c>
      <c r="AV418" s="31">
        <f>SUM(AW418:AY418)</f>
        <v>457</v>
      </c>
      <c r="AW418" s="31">
        <f t="shared" si="1140"/>
        <v>310</v>
      </c>
      <c r="AX418" s="31">
        <f t="shared" si="1140"/>
        <v>147</v>
      </c>
      <c r="AY418" s="31">
        <f t="shared" si="1140"/>
        <v>0</v>
      </c>
      <c r="AZ418" s="31">
        <f>SUM(BA418:BC418)</f>
        <v>19</v>
      </c>
      <c r="BA418" s="31">
        <v>6</v>
      </c>
      <c r="BB418" s="58">
        <v>13</v>
      </c>
      <c r="BC418" s="58">
        <v>0</v>
      </c>
      <c r="BD418" s="31">
        <f>SUM(BE418:BG418)</f>
        <v>35</v>
      </c>
      <c r="BE418" s="31">
        <v>21</v>
      </c>
      <c r="BF418" s="58">
        <v>14</v>
      </c>
      <c r="BG418" s="58">
        <v>0</v>
      </c>
      <c r="BH418" s="31">
        <f>SUM(BI418:BK418)</f>
        <v>173</v>
      </c>
      <c r="BI418" s="31">
        <v>124</v>
      </c>
      <c r="BJ418" s="58">
        <v>49</v>
      </c>
      <c r="BK418" s="58">
        <v>0</v>
      </c>
      <c r="BL418" s="31">
        <f>SUM(BM418:BO418)</f>
        <v>227</v>
      </c>
      <c r="BM418" s="31">
        <f t="shared" si="1141"/>
        <v>151</v>
      </c>
      <c r="BN418" s="31">
        <f t="shared" si="1141"/>
        <v>76</v>
      </c>
      <c r="BO418" s="31">
        <f t="shared" si="1141"/>
        <v>0</v>
      </c>
      <c r="BP418" s="31">
        <f>SUM(BQ418:BS418)</f>
        <v>2792</v>
      </c>
      <c r="BQ418" s="31">
        <f t="shared" si="1142"/>
        <v>1726</v>
      </c>
      <c r="BR418" s="31">
        <f t="shared" si="1142"/>
        <v>1066</v>
      </c>
      <c r="BS418" s="31">
        <f t="shared" si="1142"/>
        <v>0</v>
      </c>
    </row>
    <row r="419" spans="1:71" s="3" customFormat="1" ht="15" customHeight="1" x14ac:dyDescent="0.3">
      <c r="A419" s="35"/>
      <c r="B419" s="33"/>
      <c r="C419" s="37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</row>
    <row r="420" spans="1:71" s="3" customFormat="1" ht="15" customHeight="1" x14ac:dyDescent="0.3">
      <c r="A420" s="32"/>
      <c r="B420" s="33" t="s">
        <v>10</v>
      </c>
      <c r="C420" s="34"/>
      <c r="D420" s="31">
        <f>SUM(E420:G420)</f>
        <v>6841082</v>
      </c>
      <c r="E420" s="31">
        <f>E10+E67+E177+E306+E370</f>
        <v>3434413</v>
      </c>
      <c r="F420" s="31">
        <f>F10+F67+F177+F306+F370</f>
        <v>3351051</v>
      </c>
      <c r="G420" s="31">
        <f>G10+G67+G177+G306+G370</f>
        <v>55618</v>
      </c>
      <c r="H420" s="31">
        <f>SUM(I420:K420)</f>
        <v>5208767</v>
      </c>
      <c r="I420" s="31">
        <f>I10+I67+I177+I306+I370</f>
        <v>2647389</v>
      </c>
      <c r="J420" s="31">
        <f>J10+J67+J177+J306+J370</f>
        <v>2531205</v>
      </c>
      <c r="K420" s="31">
        <f>K10+K67+K177+K306+K370</f>
        <v>30173</v>
      </c>
      <c r="L420" s="31">
        <f>SUM(M420:O420)</f>
        <v>6093711</v>
      </c>
      <c r="M420" s="31">
        <f>M10+M67+M177+M306+M370</f>
        <v>3068315</v>
      </c>
      <c r="N420" s="31">
        <f>N10+N67+N177+N306+N370</f>
        <v>2998941</v>
      </c>
      <c r="O420" s="31">
        <f>O10+O67+O177+O306+O370</f>
        <v>26455</v>
      </c>
      <c r="P420" s="31">
        <f>SUM(Q420:S420)</f>
        <v>18143560</v>
      </c>
      <c r="Q420" s="31">
        <f>Q10+Q67+Q177+Q306+Q370</f>
        <v>9150117</v>
      </c>
      <c r="R420" s="31">
        <f>R10+R67+R177+R306+R370</f>
        <v>8881197</v>
      </c>
      <c r="S420" s="31">
        <f>S10+S67+S177+S306+S370</f>
        <v>112246</v>
      </c>
      <c r="T420" s="31">
        <f>SUM(U420:W420)</f>
        <v>9292593</v>
      </c>
      <c r="U420" s="31">
        <f>U10+U67+U177+U306+U370</f>
        <v>4721339</v>
      </c>
      <c r="V420" s="31">
        <f>V10+V67+V177+V306+V370</f>
        <v>4547170</v>
      </c>
      <c r="W420" s="31">
        <f>W10+W67+W177+W306+W370</f>
        <v>24084</v>
      </c>
      <c r="X420" s="31">
        <f>SUM(Y420:AA420)</f>
        <v>10934036</v>
      </c>
      <c r="Y420" s="31">
        <f>Y10+Y67+Y177+Y306+Y370</f>
        <v>5550872</v>
      </c>
      <c r="Z420" s="31">
        <f>Z10+Z67+Z177+Z306+Z370</f>
        <v>5377994</v>
      </c>
      <c r="AA420" s="31">
        <f>AA10+AA67+AA177+AA306+AA370</f>
        <v>5170</v>
      </c>
      <c r="AB420" s="31">
        <f>SUM(AC420:AE420)</f>
        <v>7236674</v>
      </c>
      <c r="AC420" s="31">
        <f>AC10+AC67+AC177+AC306+AC370</f>
        <v>3660439</v>
      </c>
      <c r="AD420" s="31">
        <f>AD10+AD67+AD177+AD306+AD370</f>
        <v>3569390</v>
      </c>
      <c r="AE420" s="31">
        <f>AE10+AE67+AE177+AE306+AE370</f>
        <v>6845</v>
      </c>
      <c r="AF420" s="31">
        <f>SUM(AG420:AI420)</f>
        <v>27463303</v>
      </c>
      <c r="AG420" s="31">
        <f>AG10+AG67+AG177+AG306+AG370</f>
        <v>13932650</v>
      </c>
      <c r="AH420" s="31">
        <f>AH10+AH67+AH177+AH306+AH370</f>
        <v>13494554</v>
      </c>
      <c r="AI420" s="31">
        <f>AI10+AI67+AI177+AI306+AI370</f>
        <v>36099</v>
      </c>
      <c r="AJ420" s="31">
        <f>SUM(AK420:AM420)</f>
        <v>5854346</v>
      </c>
      <c r="AK420" s="31">
        <f>AK10+AK67+AK177+AK306+AK370</f>
        <v>2974008</v>
      </c>
      <c r="AL420" s="31">
        <f>AL10+AL67+AL177+AL306+AL370</f>
        <v>2871844</v>
      </c>
      <c r="AM420" s="31">
        <f>AM10+AM67+AM177+AM306+AM370</f>
        <v>8494</v>
      </c>
      <c r="AN420" s="31">
        <f>SUM(AO420:AQ420)</f>
        <v>5730833</v>
      </c>
      <c r="AO420" s="31">
        <f>AO10+AO67+AO177+AO306+AO370</f>
        <v>2900988</v>
      </c>
      <c r="AP420" s="31">
        <f>AP10+AP67+AP177+AP306+AP370</f>
        <v>2829845</v>
      </c>
      <c r="AQ420" s="31">
        <f>AQ10+AQ67+AQ177+AQ306+AQ370</f>
        <v>0</v>
      </c>
      <c r="AR420" s="31">
        <f>SUM(AS420:AU420)</f>
        <v>5736794</v>
      </c>
      <c r="AS420" s="31">
        <f>AS10+AS67+AS177+AS306+AS370</f>
        <v>2892882</v>
      </c>
      <c r="AT420" s="31">
        <f>AT10+AT67+AT177+AT306+AT370</f>
        <v>2834242</v>
      </c>
      <c r="AU420" s="31">
        <f>AU10+AU67+AU177+AU306+AU370</f>
        <v>9670</v>
      </c>
      <c r="AV420" s="31">
        <f>SUM(AW420:AY420)</f>
        <v>17321973</v>
      </c>
      <c r="AW420" s="31">
        <f>AW10+AW67+AW177+AW306+AW370</f>
        <v>8767878</v>
      </c>
      <c r="AX420" s="31">
        <f>AX10+AX67+AX177+AX306+AX370</f>
        <v>8535931</v>
      </c>
      <c r="AY420" s="31">
        <f>AY10+AY67+AY177+AY306+AY370</f>
        <v>18164</v>
      </c>
      <c r="AZ420" s="31">
        <f>SUM(BA420:BC420)</f>
        <v>6560103</v>
      </c>
      <c r="BA420" s="31">
        <f>BA10+BA67+BA177+BA306+BA370</f>
        <v>3327077</v>
      </c>
      <c r="BB420" s="31">
        <f>BB10+BB67+BB177+BB306+BB370</f>
        <v>3223838</v>
      </c>
      <c r="BC420" s="31">
        <f>BC10+BC67+BC177+BC306+BC370</f>
        <v>9188</v>
      </c>
      <c r="BD420" s="31">
        <f>SUM(BE420:BG420)</f>
        <v>6208758</v>
      </c>
      <c r="BE420" s="31">
        <f>BE10+BE67+BE177+BE306+BE370</f>
        <v>3117923</v>
      </c>
      <c r="BF420" s="31">
        <f>BF10+BF67+BF177+BF306+BF370</f>
        <v>3079883</v>
      </c>
      <c r="BG420" s="31">
        <f>BG10+BG67+BG177+BG306+BG370</f>
        <v>10952</v>
      </c>
      <c r="BH420" s="31">
        <f>SUM(BI420:BK420)</f>
        <v>8023697.5</v>
      </c>
      <c r="BI420" s="31">
        <f>BI10+BI67+BI177+BI306+BI370</f>
        <v>4013039</v>
      </c>
      <c r="BJ420" s="31">
        <f>BJ10+BJ67+BJ177+BJ306+BJ370</f>
        <v>3983543</v>
      </c>
      <c r="BK420" s="31">
        <f>BK10+BK67+BK177+BK306+BK370</f>
        <v>27115.5</v>
      </c>
      <c r="BL420" s="31">
        <f>SUM(BM420:BO420)</f>
        <v>20792558.5</v>
      </c>
      <c r="BM420" s="31">
        <f>BM10+BM67+BM177+BM306+BM370</f>
        <v>10458039</v>
      </c>
      <c r="BN420" s="31">
        <f>BN10+BN67+BN177+BN306+BN370</f>
        <v>10287264</v>
      </c>
      <c r="BO420" s="31">
        <f>BO10+BO67+BO177+BO306+BO370</f>
        <v>47255.5</v>
      </c>
      <c r="BP420" s="31">
        <f>SUM(BQ420:BS420)</f>
        <v>83721394.5</v>
      </c>
      <c r="BQ420" s="31">
        <f>BQ10+BQ67+BQ177+BQ306+BQ370</f>
        <v>42308684</v>
      </c>
      <c r="BR420" s="31">
        <f>BR10+BR67+BR177+BR306+BR370</f>
        <v>41198946</v>
      </c>
      <c r="BS420" s="31">
        <f>BS10+BS67+BS177+BS306+BS370</f>
        <v>213764.5</v>
      </c>
    </row>
    <row r="421" spans="1:71" s="3" customFormat="1" ht="15" customHeight="1" x14ac:dyDescent="0.3">
      <c r="A421" s="41"/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</row>
    <row r="423" spans="1:71" s="46" customFormat="1" ht="15" customHeight="1" x14ac:dyDescent="0.2">
      <c r="A423" s="46" t="str">
        <f>[1]summary!A57</f>
        <v>Source: Port Management Offices' Monthly Statistical Report</v>
      </c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</row>
    <row r="424" spans="1:71" s="46" customFormat="1" ht="15" customHeight="1" x14ac:dyDescent="0.2">
      <c r="A424" s="46" t="str">
        <f>[1]summary!A58</f>
        <v>Notes:</v>
      </c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</row>
    <row r="425" spans="1:71" s="46" customFormat="1" ht="15" customHeight="1" x14ac:dyDescent="0.2">
      <c r="A425" s="46" t="str">
        <f>[1]summary!A59</f>
        <v>(1) Values may not add up due to rounding off.</v>
      </c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</row>
    <row r="426" spans="1:71" s="46" customFormat="1" ht="15" customHeight="1" x14ac:dyDescent="0.2">
      <c r="A426" s="46" t="str">
        <f>[1]summary!A60</f>
        <v>(2) TMOs' statistics contain only the Terminal Ports under its jurisdiction. Statistics for Other Government Ports and Private Ports are presented in lump-sum totals.</v>
      </c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</row>
    <row r="427" spans="1:71" s="46" customFormat="1" ht="15" customHeight="1" x14ac:dyDescent="0.2"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</row>
    <row r="428" spans="1:71" s="46" customFormat="1" ht="15" customHeight="1" x14ac:dyDescent="0.2"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</row>
    <row r="429" spans="1:71" s="46" customFormat="1" ht="15" customHeight="1" x14ac:dyDescent="0.2">
      <c r="B429" s="49"/>
      <c r="C429" s="50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</row>
  </sheetData>
  <mergeCells count="18">
    <mergeCell ref="AV6:AY6"/>
    <mergeCell ref="AZ6:BC6"/>
    <mergeCell ref="BD6:BG6"/>
    <mergeCell ref="BH6:BK6"/>
    <mergeCell ref="BL6:BO6"/>
    <mergeCell ref="BP6:BS6"/>
    <mergeCell ref="X6:AA6"/>
    <mergeCell ref="AB6:AE6"/>
    <mergeCell ref="AF6:AI6"/>
    <mergeCell ref="AJ6:AM6"/>
    <mergeCell ref="AN6:AQ6"/>
    <mergeCell ref="AR6:AU6"/>
    <mergeCell ref="A6:C7"/>
    <mergeCell ref="D6:G6"/>
    <mergeCell ref="H6:K6"/>
    <mergeCell ref="L6:O6"/>
    <mergeCell ref="P6:S6"/>
    <mergeCell ref="T6:W6"/>
  </mergeCells>
  <pageMargins left="0.7" right="0.7" top="0.75" bottom="0.75" header="0.3" footer="0.3"/>
  <pageSetup scale="96" orientation="portrait" verticalDpi="300" r:id="rId1"/>
  <rowBreaks count="1" manualBreakCount="1">
    <brk id="404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sum-pass</vt:lpstr>
      <vt:lpstr>passengers</vt:lpstr>
      <vt:lpstr>passengers!Print_Area</vt:lpstr>
      <vt:lpstr>'sum-pass'!Print_Area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dcterms:created xsi:type="dcterms:W3CDTF">2023-03-13T02:45:21Z</dcterms:created>
  <dcterms:modified xsi:type="dcterms:W3CDTF">2023-03-13T02:45:46Z</dcterms:modified>
</cp:coreProperties>
</file>