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ummary" sheetId="1" r:id="rId1"/>
  </sheets>
  <externalReferences>
    <externalReference r:id="rId2"/>
  </externalReferences>
  <definedNames>
    <definedName name="_xlnm.Print_Area" localSheetId="0">summary!$A$1:$AG$58</definedName>
  </definedNames>
  <calcPr calcId="144525"/>
</workbook>
</file>

<file path=xl/calcChain.xml><?xml version="1.0" encoding="utf-8"?>
<calcChain xmlns="http://schemas.openxmlformats.org/spreadsheetml/2006/main">
  <c r="AA52" i="1" l="1"/>
  <c r="Z52" i="1"/>
  <c r="Y52" i="1"/>
  <c r="X52" i="1"/>
  <c r="W52" i="1"/>
  <c r="V52" i="1" s="1"/>
  <c r="U52" i="1"/>
  <c r="T52" i="1"/>
  <c r="S52" i="1"/>
  <c r="R52" i="1"/>
  <c r="Q52" i="1"/>
  <c r="P52" i="1"/>
  <c r="O52" i="1"/>
  <c r="N52" i="1"/>
  <c r="M52" i="1"/>
  <c r="L52" i="1"/>
  <c r="K52" i="1"/>
  <c r="J52" i="1" s="1"/>
  <c r="I52" i="1"/>
  <c r="AG52" i="1" s="1"/>
  <c r="H52" i="1"/>
  <c r="AF52" i="1" s="1"/>
  <c r="G52" i="1"/>
  <c r="AE52" i="1" s="1"/>
  <c r="F52" i="1"/>
  <c r="AD52" i="1" s="1"/>
  <c r="E52" i="1"/>
  <c r="AC52" i="1" s="1"/>
  <c r="D52" i="1"/>
  <c r="AA51" i="1"/>
  <c r="Z51" i="1"/>
  <c r="Y51" i="1"/>
  <c r="X51" i="1"/>
  <c r="W51" i="1"/>
  <c r="V51" i="1"/>
  <c r="U51" i="1"/>
  <c r="T51" i="1"/>
  <c r="S51" i="1"/>
  <c r="R51" i="1"/>
  <c r="Q51" i="1"/>
  <c r="P51" i="1" s="1"/>
  <c r="O51" i="1"/>
  <c r="N51" i="1"/>
  <c r="M51" i="1"/>
  <c r="L51" i="1"/>
  <c r="K51" i="1"/>
  <c r="J51" i="1"/>
  <c r="I51" i="1"/>
  <c r="AG51" i="1" s="1"/>
  <c r="H51" i="1"/>
  <c r="AF51" i="1" s="1"/>
  <c r="G51" i="1"/>
  <c r="AE51" i="1" s="1"/>
  <c r="F51" i="1"/>
  <c r="AD51" i="1" s="1"/>
  <c r="E51" i="1"/>
  <c r="AC51" i="1" s="1"/>
  <c r="AA50" i="1"/>
  <c r="Z50" i="1"/>
  <c r="Y50" i="1"/>
  <c r="X50" i="1"/>
  <c r="W50" i="1"/>
  <c r="V50" i="1" s="1"/>
  <c r="U50" i="1"/>
  <c r="T50" i="1"/>
  <c r="S50" i="1"/>
  <c r="R50" i="1"/>
  <c r="Q50" i="1"/>
  <c r="P50" i="1"/>
  <c r="O50" i="1"/>
  <c r="N50" i="1"/>
  <c r="M50" i="1"/>
  <c r="L50" i="1"/>
  <c r="K50" i="1"/>
  <c r="J50" i="1" s="1"/>
  <c r="I50" i="1"/>
  <c r="AG50" i="1" s="1"/>
  <c r="H50" i="1"/>
  <c r="AF50" i="1" s="1"/>
  <c r="G50" i="1"/>
  <c r="AE50" i="1" s="1"/>
  <c r="F50" i="1"/>
  <c r="AD50" i="1" s="1"/>
  <c r="E50" i="1"/>
  <c r="AC50" i="1" s="1"/>
  <c r="D50" i="1"/>
  <c r="AA49" i="1"/>
  <c r="Z49" i="1"/>
  <c r="Z48" i="1" s="1"/>
  <c r="Y49" i="1"/>
  <c r="Y48" i="1" s="1"/>
  <c r="X49" i="1"/>
  <c r="W49" i="1"/>
  <c r="V49" i="1"/>
  <c r="U49" i="1"/>
  <c r="U48" i="1" s="1"/>
  <c r="T49" i="1"/>
  <c r="S49" i="1"/>
  <c r="R49" i="1"/>
  <c r="R48" i="1" s="1"/>
  <c r="Q49" i="1"/>
  <c r="Q48" i="1" s="1"/>
  <c r="O49" i="1"/>
  <c r="N49" i="1"/>
  <c r="N48" i="1" s="1"/>
  <c r="M49" i="1"/>
  <c r="M48" i="1" s="1"/>
  <c r="L49" i="1"/>
  <c r="K49" i="1"/>
  <c r="J49" i="1"/>
  <c r="J48" i="1" s="1"/>
  <c r="I49" i="1"/>
  <c r="I48" i="1" s="1"/>
  <c r="H49" i="1"/>
  <c r="AF49" i="1" s="1"/>
  <c r="G49" i="1"/>
  <c r="AE49" i="1" s="1"/>
  <c r="AE48" i="1" s="1"/>
  <c r="F49" i="1"/>
  <c r="AD49" i="1" s="1"/>
  <c r="AD48" i="1" s="1"/>
  <c r="E49" i="1"/>
  <c r="E48" i="1" s="1"/>
  <c r="AA48" i="1"/>
  <c r="X48" i="1"/>
  <c r="W48" i="1"/>
  <c r="T48" i="1"/>
  <c r="S48" i="1"/>
  <c r="O48" i="1"/>
  <c r="L48" i="1"/>
  <c r="K48" i="1"/>
  <c r="H48" i="1"/>
  <c r="G48" i="1"/>
  <c r="AA46" i="1"/>
  <c r="Z46" i="1"/>
  <c r="Y46" i="1"/>
  <c r="X46" i="1"/>
  <c r="W46" i="1"/>
  <c r="V46" i="1"/>
  <c r="U46" i="1"/>
  <c r="T46" i="1"/>
  <c r="S46" i="1"/>
  <c r="R46" i="1"/>
  <c r="Q46" i="1"/>
  <c r="P46" i="1" s="1"/>
  <c r="O46" i="1"/>
  <c r="N46" i="1"/>
  <c r="M46" i="1"/>
  <c r="L46" i="1"/>
  <c r="K46" i="1"/>
  <c r="J46" i="1"/>
  <c r="I46" i="1"/>
  <c r="AG46" i="1" s="1"/>
  <c r="H46" i="1"/>
  <c r="AF46" i="1" s="1"/>
  <c r="G46" i="1"/>
  <c r="AE46" i="1" s="1"/>
  <c r="F46" i="1"/>
  <c r="AD46" i="1" s="1"/>
  <c r="E46" i="1"/>
  <c r="AC46" i="1" s="1"/>
  <c r="AA45" i="1"/>
  <c r="Z45" i="1"/>
  <c r="Y45" i="1"/>
  <c r="X45" i="1"/>
  <c r="W45" i="1"/>
  <c r="V45" i="1" s="1"/>
  <c r="U45" i="1"/>
  <c r="T45" i="1"/>
  <c r="S45" i="1"/>
  <c r="R45" i="1"/>
  <c r="Q45" i="1"/>
  <c r="P45" i="1"/>
  <c r="O45" i="1"/>
  <c r="N45" i="1"/>
  <c r="M45" i="1"/>
  <c r="L45" i="1"/>
  <c r="K45" i="1"/>
  <c r="J45" i="1" s="1"/>
  <c r="I45" i="1"/>
  <c r="AG45" i="1" s="1"/>
  <c r="H45" i="1"/>
  <c r="AF45" i="1" s="1"/>
  <c r="G45" i="1"/>
  <c r="AE45" i="1" s="1"/>
  <c r="F45" i="1"/>
  <c r="AD45" i="1" s="1"/>
  <c r="E45" i="1"/>
  <c r="AC45" i="1" s="1"/>
  <c r="D45" i="1"/>
  <c r="AA44" i="1"/>
  <c r="Z44" i="1"/>
  <c r="Y44" i="1"/>
  <c r="X44" i="1"/>
  <c r="W44" i="1"/>
  <c r="V44" i="1"/>
  <c r="U44" i="1"/>
  <c r="T44" i="1"/>
  <c r="S44" i="1"/>
  <c r="R44" i="1"/>
  <c r="Q44" i="1"/>
  <c r="P44" i="1" s="1"/>
  <c r="O44" i="1"/>
  <c r="N44" i="1"/>
  <c r="M44" i="1"/>
  <c r="L44" i="1"/>
  <c r="K44" i="1"/>
  <c r="J44" i="1"/>
  <c r="I44" i="1"/>
  <c r="AG44" i="1" s="1"/>
  <c r="H44" i="1"/>
  <c r="AF44" i="1" s="1"/>
  <c r="G44" i="1"/>
  <c r="AE44" i="1" s="1"/>
  <c r="F44" i="1"/>
  <c r="AD44" i="1" s="1"/>
  <c r="E44" i="1"/>
  <c r="AC44" i="1" s="1"/>
  <c r="AA43" i="1"/>
  <c r="AA42" i="1" s="1"/>
  <c r="AA40" i="1" s="1"/>
  <c r="Z43" i="1"/>
  <c r="Y43" i="1"/>
  <c r="X43" i="1"/>
  <c r="X42" i="1" s="1"/>
  <c r="X40" i="1" s="1"/>
  <c r="W43" i="1"/>
  <c r="W42" i="1" s="1"/>
  <c r="W40" i="1" s="1"/>
  <c r="U43" i="1"/>
  <c r="T43" i="1"/>
  <c r="T42" i="1" s="1"/>
  <c r="T40" i="1" s="1"/>
  <c r="S43" i="1"/>
  <c r="S42" i="1" s="1"/>
  <c r="S40" i="1" s="1"/>
  <c r="R43" i="1"/>
  <c r="Q43" i="1"/>
  <c r="P43" i="1"/>
  <c r="P42" i="1" s="1"/>
  <c r="O43" i="1"/>
  <c r="O42" i="1" s="1"/>
  <c r="O40" i="1" s="1"/>
  <c r="N43" i="1"/>
  <c r="M43" i="1"/>
  <c r="L43" i="1"/>
  <c r="L42" i="1" s="1"/>
  <c r="K43" i="1"/>
  <c r="K42" i="1" s="1"/>
  <c r="K40" i="1" s="1"/>
  <c r="I43" i="1"/>
  <c r="AG43" i="1" s="1"/>
  <c r="AG42" i="1" s="1"/>
  <c r="H43" i="1"/>
  <c r="AF43" i="1" s="1"/>
  <c r="AF42" i="1" s="1"/>
  <c r="G43" i="1"/>
  <c r="G42" i="1" s="1"/>
  <c r="G40" i="1" s="1"/>
  <c r="F43" i="1"/>
  <c r="AD43" i="1" s="1"/>
  <c r="E43" i="1"/>
  <c r="AC43" i="1" s="1"/>
  <c r="D43" i="1"/>
  <c r="Z42" i="1"/>
  <c r="Z40" i="1" s="1"/>
  <c r="Y42" i="1"/>
  <c r="U42" i="1"/>
  <c r="U40" i="1" s="1"/>
  <c r="R42" i="1"/>
  <c r="R40" i="1" s="1"/>
  <c r="Q42" i="1"/>
  <c r="Q40" i="1" s="1"/>
  <c r="N42" i="1"/>
  <c r="M42" i="1"/>
  <c r="M40" i="1" s="1"/>
  <c r="I42" i="1"/>
  <c r="I40" i="1" s="1"/>
  <c r="F42" i="1"/>
  <c r="E42" i="1"/>
  <c r="E40" i="1" s="1"/>
  <c r="L40" i="1"/>
  <c r="AA38" i="1"/>
  <c r="Z38" i="1"/>
  <c r="Z36" i="1" s="1"/>
  <c r="Y38" i="1"/>
  <c r="X38" i="1"/>
  <c r="W38" i="1"/>
  <c r="V38" i="1"/>
  <c r="U38" i="1"/>
  <c r="T38" i="1"/>
  <c r="S38" i="1"/>
  <c r="R38" i="1"/>
  <c r="Q38" i="1"/>
  <c r="O38" i="1"/>
  <c r="N38" i="1"/>
  <c r="N36" i="1" s="1"/>
  <c r="M38" i="1"/>
  <c r="L38" i="1"/>
  <c r="K38" i="1"/>
  <c r="J38" i="1"/>
  <c r="I38" i="1"/>
  <c r="AG38" i="1" s="1"/>
  <c r="H38" i="1"/>
  <c r="G38" i="1"/>
  <c r="AE38" i="1" s="1"/>
  <c r="F38" i="1"/>
  <c r="AD38" i="1" s="1"/>
  <c r="AD36" i="1" s="1"/>
  <c r="E38" i="1"/>
  <c r="AC38" i="1" s="1"/>
  <c r="AA37" i="1"/>
  <c r="AA36" i="1" s="1"/>
  <c r="Z37" i="1"/>
  <c r="Y37" i="1"/>
  <c r="X37" i="1"/>
  <c r="X36" i="1" s="1"/>
  <c r="W37" i="1"/>
  <c r="V37" i="1" s="1"/>
  <c r="U37" i="1"/>
  <c r="T37" i="1"/>
  <c r="T36" i="1" s="1"/>
  <c r="S37" i="1"/>
  <c r="P37" i="1" s="1"/>
  <c r="R37" i="1"/>
  <c r="Q37" i="1"/>
  <c r="O37" i="1"/>
  <c r="O36" i="1" s="1"/>
  <c r="N37" i="1"/>
  <c r="M37" i="1"/>
  <c r="L37" i="1"/>
  <c r="L36" i="1" s="1"/>
  <c r="K37" i="1"/>
  <c r="J37" i="1" s="1"/>
  <c r="J36" i="1" s="1"/>
  <c r="I37" i="1"/>
  <c r="AG37" i="1" s="1"/>
  <c r="AG36" i="1" s="1"/>
  <c r="H37" i="1"/>
  <c r="H36" i="1" s="1"/>
  <c r="G37" i="1"/>
  <c r="AE37" i="1" s="1"/>
  <c r="AE36" i="1" s="1"/>
  <c r="F37" i="1"/>
  <c r="AD37" i="1" s="1"/>
  <c r="E37" i="1"/>
  <c r="AC37" i="1" s="1"/>
  <c r="AC36" i="1"/>
  <c r="Y36" i="1"/>
  <c r="W36" i="1"/>
  <c r="V36" i="1"/>
  <c r="U36" i="1"/>
  <c r="R36" i="1"/>
  <c r="Q36" i="1"/>
  <c r="M36" i="1"/>
  <c r="K36" i="1"/>
  <c r="I36" i="1"/>
  <c r="G36" i="1"/>
  <c r="F36" i="1"/>
  <c r="E36" i="1"/>
  <c r="AA34" i="1"/>
  <c r="Z34" i="1"/>
  <c r="Y34" i="1"/>
  <c r="X34" i="1"/>
  <c r="W34" i="1"/>
  <c r="V34" i="1" s="1"/>
  <c r="U34" i="1"/>
  <c r="T34" i="1"/>
  <c r="S34" i="1"/>
  <c r="R34" i="1"/>
  <c r="Q34" i="1"/>
  <c r="P34" i="1" s="1"/>
  <c r="P31" i="1" s="1"/>
  <c r="O34" i="1"/>
  <c r="N34" i="1"/>
  <c r="M34" i="1"/>
  <c r="M31" i="1" s="1"/>
  <c r="L34" i="1"/>
  <c r="K34" i="1"/>
  <c r="I34" i="1"/>
  <c r="AG34" i="1" s="1"/>
  <c r="H34" i="1"/>
  <c r="H31" i="1" s="1"/>
  <c r="G34" i="1"/>
  <c r="F34" i="1"/>
  <c r="AD34" i="1" s="1"/>
  <c r="E34" i="1"/>
  <c r="AC34" i="1" s="1"/>
  <c r="D34" i="1"/>
  <c r="AD33" i="1"/>
  <c r="AD31" i="1" s="1"/>
  <c r="AA33" i="1"/>
  <c r="Z33" i="1"/>
  <c r="Z31" i="1" s="1"/>
  <c r="Y33" i="1"/>
  <c r="V33" i="1" s="1"/>
  <c r="V31" i="1" s="1"/>
  <c r="X33" i="1"/>
  <c r="W33" i="1"/>
  <c r="U33" i="1"/>
  <c r="T33" i="1"/>
  <c r="S33" i="1"/>
  <c r="R33" i="1"/>
  <c r="R31" i="1" s="1"/>
  <c r="Q33" i="1"/>
  <c r="P33" i="1" s="1"/>
  <c r="O33" i="1"/>
  <c r="O31" i="1" s="1"/>
  <c r="N33" i="1"/>
  <c r="N31" i="1" s="1"/>
  <c r="M33" i="1"/>
  <c r="L33" i="1"/>
  <c r="K33" i="1"/>
  <c r="AC33" i="1" s="1"/>
  <c r="I33" i="1"/>
  <c r="AG33" i="1" s="1"/>
  <c r="H33" i="1"/>
  <c r="AF33" i="1" s="1"/>
  <c r="G33" i="1"/>
  <c r="AE33" i="1" s="1"/>
  <c r="F33" i="1"/>
  <c r="F31" i="1" s="1"/>
  <c r="E33" i="1"/>
  <c r="AA31" i="1"/>
  <c r="X31" i="1"/>
  <c r="W31" i="1"/>
  <c r="U31" i="1"/>
  <c r="T31" i="1"/>
  <c r="S31" i="1"/>
  <c r="Q31" i="1"/>
  <c r="L31" i="1"/>
  <c r="K31" i="1"/>
  <c r="G31" i="1"/>
  <c r="E31" i="1"/>
  <c r="AA29" i="1"/>
  <c r="Z29" i="1"/>
  <c r="Y29" i="1"/>
  <c r="X29" i="1"/>
  <c r="W29" i="1"/>
  <c r="V29" i="1"/>
  <c r="U29" i="1"/>
  <c r="T29" i="1"/>
  <c r="S29" i="1"/>
  <c r="R29" i="1"/>
  <c r="AD29" i="1" s="1"/>
  <c r="Q29" i="1"/>
  <c r="O29" i="1"/>
  <c r="N29" i="1"/>
  <c r="M29" i="1"/>
  <c r="J29" i="1" s="1"/>
  <c r="L29" i="1"/>
  <c r="K29" i="1"/>
  <c r="I29" i="1"/>
  <c r="AG29" i="1" s="1"/>
  <c r="H29" i="1"/>
  <c r="AF29" i="1" s="1"/>
  <c r="G29" i="1"/>
  <c r="F29" i="1"/>
  <c r="E29" i="1"/>
  <c r="D29" i="1" s="1"/>
  <c r="AA28" i="1"/>
  <c r="Z28" i="1"/>
  <c r="Y28" i="1"/>
  <c r="X28" i="1"/>
  <c r="X26" i="1" s="1"/>
  <c r="X24" i="1" s="1"/>
  <c r="W28" i="1"/>
  <c r="U28" i="1"/>
  <c r="T28" i="1"/>
  <c r="T26" i="1" s="1"/>
  <c r="T24" i="1" s="1"/>
  <c r="S28" i="1"/>
  <c r="S26" i="1" s="1"/>
  <c r="S24" i="1" s="1"/>
  <c r="R28" i="1"/>
  <c r="Q28" i="1"/>
  <c r="P28" i="1"/>
  <c r="O28" i="1"/>
  <c r="O26" i="1" s="1"/>
  <c r="N28" i="1"/>
  <c r="M28" i="1"/>
  <c r="L28" i="1"/>
  <c r="L26" i="1" s="1"/>
  <c r="L24" i="1" s="1"/>
  <c r="K28" i="1"/>
  <c r="K26" i="1" s="1"/>
  <c r="K24" i="1" s="1"/>
  <c r="I28" i="1"/>
  <c r="H28" i="1"/>
  <c r="AF28" i="1" s="1"/>
  <c r="AF26" i="1" s="1"/>
  <c r="G28" i="1"/>
  <c r="AE28" i="1" s="1"/>
  <c r="F28" i="1"/>
  <c r="E28" i="1"/>
  <c r="D28" i="1"/>
  <c r="D26" i="1" s="1"/>
  <c r="AA26" i="1"/>
  <c r="Z26" i="1"/>
  <c r="Z24" i="1" s="1"/>
  <c r="Y26" i="1"/>
  <c r="W26" i="1"/>
  <c r="U26" i="1"/>
  <c r="U24" i="1" s="1"/>
  <c r="R26" i="1"/>
  <c r="R24" i="1" s="1"/>
  <c r="Q26" i="1"/>
  <c r="Q24" i="1" s="1"/>
  <c r="N26" i="1"/>
  <c r="N24" i="1" s="1"/>
  <c r="M26" i="1"/>
  <c r="M24" i="1" s="1"/>
  <c r="I26" i="1"/>
  <c r="F26" i="1"/>
  <c r="F24" i="1" s="1"/>
  <c r="E26" i="1"/>
  <c r="E24" i="1" s="1"/>
  <c r="AA24" i="1"/>
  <c r="W24" i="1"/>
  <c r="AA22" i="1"/>
  <c r="Z22" i="1"/>
  <c r="Y22" i="1"/>
  <c r="X22" i="1"/>
  <c r="W22" i="1"/>
  <c r="V22" i="1"/>
  <c r="U22" i="1"/>
  <c r="T22" i="1"/>
  <c r="S22" i="1"/>
  <c r="R22" i="1"/>
  <c r="Q22" i="1"/>
  <c r="P22" i="1" s="1"/>
  <c r="O22" i="1"/>
  <c r="N22" i="1"/>
  <c r="M22" i="1"/>
  <c r="L22" i="1"/>
  <c r="K22" i="1"/>
  <c r="J22" i="1"/>
  <c r="I22" i="1"/>
  <c r="AG22" i="1" s="1"/>
  <c r="H22" i="1"/>
  <c r="AF22" i="1" s="1"/>
  <c r="G22" i="1"/>
  <c r="AE22" i="1" s="1"/>
  <c r="F22" i="1"/>
  <c r="AD22" i="1" s="1"/>
  <c r="E22" i="1"/>
  <c r="AC22" i="1" s="1"/>
  <c r="AB22" i="1" s="1"/>
  <c r="AA21" i="1"/>
  <c r="AA19" i="1" s="1"/>
  <c r="Z21" i="1"/>
  <c r="Y21" i="1"/>
  <c r="X21" i="1"/>
  <c r="X19" i="1" s="1"/>
  <c r="W21" i="1"/>
  <c r="W19" i="1" s="1"/>
  <c r="U21" i="1"/>
  <c r="T21" i="1"/>
  <c r="T19" i="1" s="1"/>
  <c r="S21" i="1"/>
  <c r="S19" i="1" s="1"/>
  <c r="R21" i="1"/>
  <c r="Q21" i="1"/>
  <c r="P21" i="1"/>
  <c r="O21" i="1"/>
  <c r="O19" i="1" s="1"/>
  <c r="N21" i="1"/>
  <c r="M21" i="1"/>
  <c r="L21" i="1"/>
  <c r="L19" i="1" s="1"/>
  <c r="K21" i="1"/>
  <c r="J21" i="1" s="1"/>
  <c r="J19" i="1" s="1"/>
  <c r="I21" i="1"/>
  <c r="AG21" i="1" s="1"/>
  <c r="AG19" i="1" s="1"/>
  <c r="H21" i="1"/>
  <c r="AF21" i="1" s="1"/>
  <c r="G21" i="1"/>
  <c r="AE21" i="1" s="1"/>
  <c r="AE19" i="1" s="1"/>
  <c r="F21" i="1"/>
  <c r="AD21" i="1" s="1"/>
  <c r="AD19" i="1" s="1"/>
  <c r="E21" i="1"/>
  <c r="AC21" i="1" s="1"/>
  <c r="D21" i="1"/>
  <c r="Z19" i="1"/>
  <c r="Y19" i="1"/>
  <c r="U19" i="1"/>
  <c r="R19" i="1"/>
  <c r="Q19" i="1"/>
  <c r="N19" i="1"/>
  <c r="M19" i="1"/>
  <c r="I19" i="1"/>
  <c r="F19" i="1"/>
  <c r="E19" i="1"/>
  <c r="AA17" i="1"/>
  <c r="Z17" i="1"/>
  <c r="Y17" i="1"/>
  <c r="X17" i="1"/>
  <c r="W17" i="1"/>
  <c r="V17" i="1" s="1"/>
  <c r="U17" i="1"/>
  <c r="T17" i="1"/>
  <c r="S17" i="1"/>
  <c r="P17" i="1" s="1"/>
  <c r="R17" i="1"/>
  <c r="Q17" i="1"/>
  <c r="O17" i="1"/>
  <c r="N17" i="1"/>
  <c r="M17" i="1"/>
  <c r="L17" i="1"/>
  <c r="K17" i="1"/>
  <c r="J17" i="1" s="1"/>
  <c r="I17" i="1"/>
  <c r="AG17" i="1" s="1"/>
  <c r="H17" i="1"/>
  <c r="AF17" i="1" s="1"/>
  <c r="G17" i="1"/>
  <c r="D17" i="1" s="1"/>
  <c r="F17" i="1"/>
  <c r="AD17" i="1" s="1"/>
  <c r="E17" i="1"/>
  <c r="AC17" i="1" s="1"/>
  <c r="AA16" i="1"/>
  <c r="Z16" i="1"/>
  <c r="Z14" i="1" s="1"/>
  <c r="Z12" i="1" s="1"/>
  <c r="Y16" i="1"/>
  <c r="V16" i="1" s="1"/>
  <c r="X16" i="1"/>
  <c r="W16" i="1"/>
  <c r="U16" i="1"/>
  <c r="U14" i="1" s="1"/>
  <c r="U12" i="1" s="1"/>
  <c r="T16" i="1"/>
  <c r="S16" i="1"/>
  <c r="R16" i="1"/>
  <c r="R14" i="1" s="1"/>
  <c r="R12" i="1" s="1"/>
  <c r="Q16" i="1"/>
  <c r="Q14" i="1" s="1"/>
  <c r="Q12" i="1" s="1"/>
  <c r="O16" i="1"/>
  <c r="N16" i="1"/>
  <c r="N14" i="1" s="1"/>
  <c r="N12" i="1" s="1"/>
  <c r="M16" i="1"/>
  <c r="M14" i="1" s="1"/>
  <c r="M12" i="1" s="1"/>
  <c r="L16" i="1"/>
  <c r="K16" i="1"/>
  <c r="I16" i="1"/>
  <c r="I14" i="1" s="1"/>
  <c r="I12" i="1" s="1"/>
  <c r="H16" i="1"/>
  <c r="AF16" i="1" s="1"/>
  <c r="AF14" i="1" s="1"/>
  <c r="G16" i="1"/>
  <c r="AE16" i="1" s="1"/>
  <c r="F16" i="1"/>
  <c r="AD16" i="1" s="1"/>
  <c r="AD14" i="1" s="1"/>
  <c r="E16" i="1"/>
  <c r="AC16" i="1" s="1"/>
  <c r="AA14" i="1"/>
  <c r="AA12" i="1" s="1"/>
  <c r="X14" i="1"/>
  <c r="W14" i="1"/>
  <c r="T14" i="1"/>
  <c r="T12" i="1" s="1"/>
  <c r="S14" i="1"/>
  <c r="S12" i="1" s="1"/>
  <c r="O14" i="1"/>
  <c r="L14" i="1"/>
  <c r="L12" i="1" s="1"/>
  <c r="K14" i="1"/>
  <c r="H14" i="1"/>
  <c r="G14" i="1"/>
  <c r="AA10" i="1"/>
  <c r="Z10" i="1"/>
  <c r="Y10" i="1"/>
  <c r="X10" i="1"/>
  <c r="W10" i="1"/>
  <c r="V10" i="1" s="1"/>
  <c r="U10" i="1"/>
  <c r="T10" i="1"/>
  <c r="S10" i="1"/>
  <c r="P10" i="1" s="1"/>
  <c r="R10" i="1"/>
  <c r="Q10" i="1"/>
  <c r="O10" i="1"/>
  <c r="N10" i="1"/>
  <c r="M10" i="1"/>
  <c r="L10" i="1"/>
  <c r="K10" i="1"/>
  <c r="J10" i="1" s="1"/>
  <c r="I10" i="1"/>
  <c r="AG10" i="1" s="1"/>
  <c r="H10" i="1"/>
  <c r="AF10" i="1" s="1"/>
  <c r="G10" i="1"/>
  <c r="D10" i="1" s="1"/>
  <c r="F10" i="1"/>
  <c r="AD10" i="1" s="1"/>
  <c r="E10" i="1"/>
  <c r="AC10" i="1" s="1"/>
  <c r="AA9" i="1"/>
  <c r="Z9" i="1"/>
  <c r="Z8" i="1" s="1"/>
  <c r="Y9" i="1"/>
  <c r="Y8" i="1" s="1"/>
  <c r="X9" i="1"/>
  <c r="W9" i="1"/>
  <c r="U9" i="1"/>
  <c r="U8" i="1" s="1"/>
  <c r="T9" i="1"/>
  <c r="S9" i="1"/>
  <c r="R9" i="1"/>
  <c r="R8" i="1" s="1"/>
  <c r="Q9" i="1"/>
  <c r="P9" i="1" s="1"/>
  <c r="P8" i="1" s="1"/>
  <c r="O9" i="1"/>
  <c r="N9" i="1"/>
  <c r="N8" i="1" s="1"/>
  <c r="M9" i="1"/>
  <c r="M8" i="1" s="1"/>
  <c r="L9" i="1"/>
  <c r="K9" i="1"/>
  <c r="I9" i="1"/>
  <c r="I8" i="1" s="1"/>
  <c r="H9" i="1"/>
  <c r="AF9" i="1" s="1"/>
  <c r="AF8" i="1" s="1"/>
  <c r="G9" i="1"/>
  <c r="AE9" i="1" s="1"/>
  <c r="F9" i="1"/>
  <c r="AD9" i="1" s="1"/>
  <c r="AD8" i="1" s="1"/>
  <c r="E9" i="1"/>
  <c r="E8" i="1" s="1"/>
  <c r="AA8" i="1"/>
  <c r="X8" i="1"/>
  <c r="W8" i="1"/>
  <c r="T8" i="1"/>
  <c r="S8" i="1"/>
  <c r="O8" i="1"/>
  <c r="L8" i="1"/>
  <c r="K8" i="1"/>
  <c r="H8" i="1"/>
  <c r="G8" i="1"/>
  <c r="AE8" i="1" l="1"/>
  <c r="AC14" i="1"/>
  <c r="AB16" i="1"/>
  <c r="AE31" i="1"/>
  <c r="W12" i="1"/>
  <c r="AD12" i="1"/>
  <c r="V14" i="1"/>
  <c r="V12" i="1" s="1"/>
  <c r="P19" i="1"/>
  <c r="P36" i="1"/>
  <c r="AB10" i="1"/>
  <c r="O12" i="1"/>
  <c r="X12" i="1"/>
  <c r="D19" i="1"/>
  <c r="AF19" i="1"/>
  <c r="AF12" i="1" s="1"/>
  <c r="O24" i="1"/>
  <c r="AG31" i="1"/>
  <c r="AB21" i="1"/>
  <c r="AB19" i="1" s="1"/>
  <c r="AC19" i="1"/>
  <c r="AB33" i="1"/>
  <c r="AC31" i="1"/>
  <c r="AG9" i="1"/>
  <c r="AG8" i="1" s="1"/>
  <c r="J9" i="1"/>
  <c r="J8" i="1" s="1"/>
  <c r="V9" i="1"/>
  <c r="V8" i="1" s="1"/>
  <c r="J16" i="1"/>
  <c r="J14" i="1" s="1"/>
  <c r="J12" i="1" s="1"/>
  <c r="Q8" i="1"/>
  <c r="E14" i="1"/>
  <c r="E12" i="1" s="1"/>
  <c r="Y14" i="1"/>
  <c r="Y12" i="1" s="1"/>
  <c r="G19" i="1"/>
  <c r="G12" i="1" s="1"/>
  <c r="K19" i="1"/>
  <c r="K12" i="1" s="1"/>
  <c r="G26" i="1"/>
  <c r="G24" i="1" s="1"/>
  <c r="F8" i="1"/>
  <c r="D9" i="1"/>
  <c r="D8" i="1" s="1"/>
  <c r="F14" i="1"/>
  <c r="F12" i="1" s="1"/>
  <c r="D16" i="1"/>
  <c r="D14" i="1" s="1"/>
  <c r="P16" i="1"/>
  <c r="P14" i="1" s="1"/>
  <c r="P12" i="1" s="1"/>
  <c r="H19" i="1"/>
  <c r="H12" i="1" s="1"/>
  <c r="V21" i="1"/>
  <c r="V19" i="1" s="1"/>
  <c r="D22" i="1"/>
  <c r="H26" i="1"/>
  <c r="H24" i="1" s="1"/>
  <c r="AD28" i="1"/>
  <c r="AD26" i="1" s="1"/>
  <c r="AD24" i="1" s="1"/>
  <c r="J28" i="1"/>
  <c r="J26" i="1" s="1"/>
  <c r="V28" i="1"/>
  <c r="V26" i="1" s="1"/>
  <c r="V24" i="1" s="1"/>
  <c r="AC29" i="1"/>
  <c r="I31" i="1"/>
  <c r="I24" i="1" s="1"/>
  <c r="Y31" i="1"/>
  <c r="Y24" i="1" s="1"/>
  <c r="J33" i="1"/>
  <c r="D37" i="1"/>
  <c r="D36" i="1" s="1"/>
  <c r="AF37" i="1"/>
  <c r="AF36" i="1" s="1"/>
  <c r="AF38" i="1"/>
  <c r="P38" i="1"/>
  <c r="N40" i="1"/>
  <c r="Y40" i="1"/>
  <c r="AD42" i="1"/>
  <c r="AD40" i="1" s="1"/>
  <c r="AB44" i="1"/>
  <c r="AB46" i="1"/>
  <c r="V48" i="1"/>
  <c r="AB51" i="1"/>
  <c r="AE10" i="1"/>
  <c r="AG16" i="1"/>
  <c r="AG14" i="1" s="1"/>
  <c r="AG12" i="1" s="1"/>
  <c r="AE17" i="1"/>
  <c r="AB17" i="1" s="1"/>
  <c r="AG28" i="1"/>
  <c r="AG26" i="1" s="1"/>
  <c r="P29" i="1"/>
  <c r="P26" i="1" s="1"/>
  <c r="P24" i="1" s="1"/>
  <c r="AE34" i="1"/>
  <c r="AB34" i="1" s="1"/>
  <c r="AB38" i="1"/>
  <c r="AC28" i="1"/>
  <c r="AE29" i="1"/>
  <c r="AE26" i="1" s="1"/>
  <c r="AE24" i="1" s="1"/>
  <c r="AF34" i="1"/>
  <c r="AF31" i="1" s="1"/>
  <c r="AF24" i="1" s="1"/>
  <c r="AC9" i="1"/>
  <c r="D33" i="1"/>
  <c r="D31" i="1" s="1"/>
  <c r="D24" i="1" s="1"/>
  <c r="J34" i="1"/>
  <c r="S36" i="1"/>
  <c r="AC42" i="1"/>
  <c r="AG40" i="1"/>
  <c r="AB45" i="1"/>
  <c r="AF48" i="1"/>
  <c r="AF40" i="1" s="1"/>
  <c r="AB50" i="1"/>
  <c r="AB52" i="1"/>
  <c r="D38" i="1"/>
  <c r="H42" i="1"/>
  <c r="H40" i="1" s="1"/>
  <c r="J43" i="1"/>
  <c r="J42" i="1" s="1"/>
  <c r="J40" i="1" s="1"/>
  <c r="V43" i="1"/>
  <c r="V42" i="1" s="1"/>
  <c r="D44" i="1"/>
  <c r="D46" i="1"/>
  <c r="D42" i="1" s="1"/>
  <c r="F48" i="1"/>
  <c r="F40" i="1" s="1"/>
  <c r="D49" i="1"/>
  <c r="P49" i="1"/>
  <c r="P48" i="1" s="1"/>
  <c r="P40" i="1" s="1"/>
  <c r="D51" i="1"/>
  <c r="AE43" i="1"/>
  <c r="AE42" i="1" s="1"/>
  <c r="AE40" i="1" s="1"/>
  <c r="AC49" i="1"/>
  <c r="AG49" i="1"/>
  <c r="AG48" i="1" s="1"/>
  <c r="AC40" i="1" l="1"/>
  <c r="AB37" i="1"/>
  <c r="AB36" i="1" s="1"/>
  <c r="AB14" i="1"/>
  <c r="AB12" i="1" s="1"/>
  <c r="AB43" i="1"/>
  <c r="AB42" i="1" s="1"/>
  <c r="AB9" i="1"/>
  <c r="AB8" i="1" s="1"/>
  <c r="AC8" i="1"/>
  <c r="AB29" i="1"/>
  <c r="AB31" i="1"/>
  <c r="AE14" i="1"/>
  <c r="AE12" i="1" s="1"/>
  <c r="AC12" i="1"/>
  <c r="AB28" i="1"/>
  <c r="AB26" i="1" s="1"/>
  <c r="AC26" i="1"/>
  <c r="AC24" i="1" s="1"/>
  <c r="J31" i="1"/>
  <c r="J24" i="1" s="1"/>
  <c r="D12" i="1"/>
  <c r="AC48" i="1"/>
  <c r="AB49" i="1"/>
  <c r="AB48" i="1" s="1"/>
  <c r="D48" i="1"/>
  <c r="D40" i="1" s="1"/>
  <c r="V40" i="1"/>
  <c r="AG24" i="1"/>
  <c r="AB40" i="1" l="1"/>
  <c r="AB24" i="1"/>
</calcChain>
</file>

<file path=xl/sharedStrings.xml><?xml version="1.0" encoding="utf-8"?>
<sst xmlns="http://schemas.openxmlformats.org/spreadsheetml/2006/main" count="75" uniqueCount="37">
  <si>
    <t>SUMMARY PORT STATISTICS</t>
  </si>
  <si>
    <t>Philippine Ports Authority</t>
  </si>
  <si>
    <t>2016</t>
  </si>
  <si>
    <t>PARTICULARS</t>
  </si>
  <si>
    <t>TOTAL</t>
  </si>
  <si>
    <t>1st Quarter</t>
  </si>
  <si>
    <t>2nd Quarter</t>
  </si>
  <si>
    <t>3rd Quarter</t>
  </si>
  <si>
    <t>4th Quarter</t>
  </si>
  <si>
    <t>GRAND TOTAL</t>
  </si>
  <si>
    <t>MANILA/ N. LUZON</t>
  </si>
  <si>
    <t>SOUTHERN LUZON</t>
  </si>
  <si>
    <t>VISAYAS</t>
  </si>
  <si>
    <t>NORTHERN MINDANAO</t>
  </si>
  <si>
    <t>SOUTHERN MINDANAO</t>
  </si>
  <si>
    <t xml:space="preserve"> 1. Shipcalls</t>
  </si>
  <si>
    <t>Domestic</t>
  </si>
  <si>
    <t>Foreign</t>
  </si>
  <si>
    <t xml:space="preserve"> 2. Cargo Throughput (m.t.)</t>
  </si>
  <si>
    <t>Inward</t>
  </si>
  <si>
    <t>Outward</t>
  </si>
  <si>
    <t>Import</t>
  </si>
  <si>
    <t>Export</t>
  </si>
  <si>
    <t xml:space="preserve"> 3. Container Traffic (in TEU)</t>
  </si>
  <si>
    <t xml:space="preserve"> 4. Passenger Traffic</t>
  </si>
  <si>
    <t>Disembarked</t>
  </si>
  <si>
    <t>Embarked</t>
  </si>
  <si>
    <t>5. RoRo Traffic</t>
  </si>
  <si>
    <t>Type 1</t>
  </si>
  <si>
    <t>Type 2</t>
  </si>
  <si>
    <t>Type 3</t>
  </si>
  <si>
    <t>Type 4</t>
  </si>
  <si>
    <t>*Based on GCG Memorandum Circular No. 2014-10 dated 25 March 2014 - Rationalization of the Philippine Ports Authority</t>
  </si>
  <si>
    <t>Source: Port Management Offices' Monthly Statistical Report</t>
  </si>
  <si>
    <t>Notes:</t>
  </si>
  <si>
    <t>*Values may not add up to totals due to rounding off.</t>
  </si>
  <si>
    <t>*Statistics of TMOs are based only in Terminal Ports under its jurisdiction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</si>
</sst>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/>
    <xf numFmtId="3" fontId="2" fillId="2" borderId="0" xfId="0" applyNumberFormat="1" applyFont="1" applyFill="1"/>
    <xf numFmtId="3" fontId="3" fillId="2" borderId="0" xfId="0" applyNumberFormat="1" applyFont="1" applyFill="1"/>
    <xf numFmtId="3" fontId="3" fillId="2" borderId="0" xfId="0" quotePrefix="1" applyNumberFormat="1" applyFont="1" applyFill="1"/>
    <xf numFmtId="3" fontId="2" fillId="2" borderId="0" xfId="0" applyNumberFormat="1" applyFont="1" applyFill="1" applyBorder="1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2" fillId="5" borderId="4" xfId="0" applyNumberFormat="1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2" fillId="5" borderId="6" xfId="0" applyNumberFormat="1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 vertical="center" wrapText="1"/>
    </xf>
    <xf numFmtId="3" fontId="2" fillId="7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4" borderId="9" xfId="0" applyNumberFormat="1" applyFont="1" applyFill="1" applyBorder="1" applyAlignment="1">
      <alignment horizontal="center" vertical="center" wrapText="1"/>
    </xf>
    <xf numFmtId="3" fontId="2" fillId="5" borderId="9" xfId="0" applyNumberFormat="1" applyFont="1" applyFill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center" vertical="center" wrapText="1"/>
    </xf>
    <xf numFmtId="3" fontId="2" fillId="7" borderId="9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Continuous"/>
    </xf>
    <xf numFmtId="3" fontId="2" fillId="2" borderId="2" xfId="0" applyNumberFormat="1" applyFont="1" applyFill="1" applyBorder="1"/>
    <xf numFmtId="3" fontId="2" fillId="2" borderId="4" xfId="0" applyNumberFormat="1" applyFont="1" applyFill="1" applyBorder="1"/>
    <xf numFmtId="3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/>
    <xf numFmtId="3" fontId="2" fillId="2" borderId="10" xfId="0" applyNumberFormat="1" applyFont="1" applyFill="1" applyBorder="1"/>
    <xf numFmtId="3" fontId="3" fillId="2" borderId="6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3" fillId="2" borderId="0" xfId="0" applyNumberFormat="1" applyFont="1" applyFill="1" applyBorder="1"/>
    <xf numFmtId="3" fontId="3" fillId="2" borderId="10" xfId="0" applyNumberFormat="1" applyFont="1" applyFill="1" applyBorder="1"/>
    <xf numFmtId="3" fontId="2" fillId="2" borderId="7" xfId="0" applyNumberFormat="1" applyFont="1" applyFill="1" applyBorder="1"/>
    <xf numFmtId="3" fontId="2" fillId="2" borderId="8" xfId="0" applyNumberFormat="1" applyFont="1" applyFill="1" applyBorder="1"/>
    <xf numFmtId="3" fontId="2" fillId="2" borderId="11" xfId="0" applyNumberFormat="1" applyFont="1" applyFill="1" applyBorder="1"/>
    <xf numFmtId="3" fontId="2" fillId="2" borderId="9" xfId="0" applyNumberFormat="1" applyFont="1" applyFill="1" applyBorder="1"/>
    <xf numFmtId="3" fontId="2" fillId="2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jacinto/Desktop/For%20website%20posting%20-%20statistics/REVISED%20QSR/2016%20QSR/2016%20Q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-ship"/>
      <sheetName val="sum-cargo"/>
      <sheetName val="sum-pass"/>
      <sheetName val="sum-teu"/>
      <sheetName val="sum-roro"/>
      <sheetName val="shipcalls"/>
      <sheetName val="cargo"/>
      <sheetName val="passengers"/>
      <sheetName val="teu"/>
      <sheetName val="rrtf"/>
    </sheetNames>
    <sheetDataSet>
      <sheetData sheetId="0"/>
      <sheetData sheetId="1">
        <row r="9">
          <cell r="E9">
            <v>3823</v>
          </cell>
          <cell r="F9">
            <v>1266</v>
          </cell>
          <cell r="H9">
            <v>4143</v>
          </cell>
          <cell r="I9">
            <v>1407</v>
          </cell>
          <cell r="K9">
            <v>4198</v>
          </cell>
          <cell r="L9">
            <v>1385</v>
          </cell>
          <cell r="N9">
            <v>4114</v>
          </cell>
          <cell r="O9">
            <v>1335</v>
          </cell>
        </row>
        <row r="61">
          <cell r="E61">
            <v>30350</v>
          </cell>
          <cell r="F61">
            <v>539</v>
          </cell>
          <cell r="H61">
            <v>34062</v>
          </cell>
          <cell r="I61">
            <v>642</v>
          </cell>
          <cell r="K61">
            <v>28290</v>
          </cell>
          <cell r="L61">
            <v>524</v>
          </cell>
          <cell r="N61">
            <v>28699</v>
          </cell>
          <cell r="O61">
            <v>538</v>
          </cell>
        </row>
        <row r="160">
          <cell r="E160">
            <v>41362</v>
          </cell>
          <cell r="F160">
            <v>204</v>
          </cell>
          <cell r="H160">
            <v>45681</v>
          </cell>
          <cell r="I160">
            <v>253</v>
          </cell>
          <cell r="K160">
            <v>41913</v>
          </cell>
          <cell r="L160">
            <v>275</v>
          </cell>
          <cell r="N160">
            <v>43388</v>
          </cell>
          <cell r="O160">
            <v>247</v>
          </cell>
        </row>
        <row r="276">
          <cell r="E276">
            <v>15193</v>
          </cell>
          <cell r="F276">
            <v>182</v>
          </cell>
          <cell r="H276">
            <v>16306</v>
          </cell>
          <cell r="I276">
            <v>334</v>
          </cell>
          <cell r="K276">
            <v>15318</v>
          </cell>
          <cell r="L276">
            <v>432</v>
          </cell>
          <cell r="N276">
            <v>15868</v>
          </cell>
          <cell r="O276">
            <v>279</v>
          </cell>
        </row>
        <row r="336">
          <cell r="E336">
            <v>11848</v>
          </cell>
          <cell r="F336">
            <v>498</v>
          </cell>
          <cell r="H336">
            <v>12016</v>
          </cell>
          <cell r="I336">
            <v>612</v>
          </cell>
          <cell r="K336">
            <v>12295</v>
          </cell>
          <cell r="L336">
            <v>640</v>
          </cell>
          <cell r="N336">
            <v>12398</v>
          </cell>
          <cell r="O336">
            <v>723</v>
          </cell>
        </row>
      </sheetData>
      <sheetData sheetId="2">
        <row r="10">
          <cell r="F10">
            <v>3803398.8600000003</v>
          </cell>
          <cell r="G10">
            <v>4649498.5299999993</v>
          </cell>
          <cell r="I10">
            <v>11885769.120000001</v>
          </cell>
          <cell r="J10">
            <v>2270455.35</v>
          </cell>
          <cell r="M10">
            <v>4282680.62</v>
          </cell>
          <cell r="N10">
            <v>5048969.78</v>
          </cell>
          <cell r="P10">
            <v>13542620.9</v>
          </cell>
          <cell r="Q10">
            <v>2364125.77</v>
          </cell>
          <cell r="T10">
            <v>4271205.9670000002</v>
          </cell>
          <cell r="U10">
            <v>5091278.0199999996</v>
          </cell>
          <cell r="W10">
            <v>13048651.520000001</v>
          </cell>
          <cell r="X10">
            <v>2007015.77</v>
          </cell>
          <cell r="AA10">
            <v>4283129.3699999992</v>
          </cell>
          <cell r="AB10">
            <v>5221482.7699999996</v>
          </cell>
          <cell r="AD10">
            <v>12639729.140000001</v>
          </cell>
          <cell r="AE10">
            <v>1938856.25</v>
          </cell>
        </row>
        <row r="62">
          <cell r="F62">
            <v>2117715.0699999998</v>
          </cell>
          <cell r="G62">
            <v>1407299.63</v>
          </cell>
          <cell r="I62">
            <v>4853479.7</v>
          </cell>
          <cell r="J62">
            <v>1642625.16</v>
          </cell>
          <cell r="M62">
            <v>2374557.29</v>
          </cell>
          <cell r="N62">
            <v>1557727.07</v>
          </cell>
          <cell r="P62">
            <v>4780483.43</v>
          </cell>
          <cell r="Q62">
            <v>1635488.7199999997</v>
          </cell>
          <cell r="T62">
            <v>1977274.65</v>
          </cell>
          <cell r="U62">
            <v>1415637.6509999998</v>
          </cell>
          <cell r="W62">
            <v>4900498.8900000006</v>
          </cell>
          <cell r="X62">
            <v>891801.85</v>
          </cell>
          <cell r="AA62">
            <v>2042771.9900000002</v>
          </cell>
          <cell r="AB62">
            <v>1334336.1000000001</v>
          </cell>
          <cell r="AD62">
            <v>4416075.87</v>
          </cell>
          <cell r="AE62">
            <v>1393519.4000000001</v>
          </cell>
        </row>
        <row r="161">
          <cell r="F161">
            <v>3213858.39</v>
          </cell>
          <cell r="G161">
            <v>1729753.77</v>
          </cell>
          <cell r="I161">
            <v>635685.25</v>
          </cell>
          <cell r="J161">
            <v>2244427.69</v>
          </cell>
          <cell r="M161">
            <v>3372660.04</v>
          </cell>
          <cell r="N161">
            <v>1555900.6500000001</v>
          </cell>
          <cell r="P161">
            <v>1059031.8600000001</v>
          </cell>
          <cell r="Q161">
            <v>3446526.9</v>
          </cell>
          <cell r="T161">
            <v>3328876.9400000004</v>
          </cell>
          <cell r="U161">
            <v>1737466.44</v>
          </cell>
          <cell r="W161">
            <v>1268250.98</v>
          </cell>
          <cell r="X161">
            <v>2791360.7</v>
          </cell>
          <cell r="AA161">
            <v>3479759.9999999995</v>
          </cell>
          <cell r="AB161">
            <v>1875027.11</v>
          </cell>
          <cell r="AD161">
            <v>1192581.3899999999</v>
          </cell>
          <cell r="AE161">
            <v>2430112.9699999997</v>
          </cell>
        </row>
        <row r="277">
          <cell r="F277">
            <v>1696583.4400000002</v>
          </cell>
          <cell r="G277">
            <v>1427228.4100000001</v>
          </cell>
          <cell r="I277">
            <v>924803.94</v>
          </cell>
          <cell r="J277">
            <v>2340018</v>
          </cell>
          <cell r="M277">
            <v>1617437.29</v>
          </cell>
          <cell r="N277">
            <v>1342469.1099999999</v>
          </cell>
          <cell r="P277">
            <v>863292.24000000011</v>
          </cell>
          <cell r="Q277">
            <v>10261963.439999999</v>
          </cell>
          <cell r="T277">
            <v>1764316.2400000002</v>
          </cell>
          <cell r="U277">
            <v>1408089.83</v>
          </cell>
          <cell r="W277">
            <v>879360.95</v>
          </cell>
          <cell r="X277">
            <v>15757989.58</v>
          </cell>
          <cell r="AA277">
            <v>1722423.84</v>
          </cell>
          <cell r="AB277">
            <v>1483843.0500000003</v>
          </cell>
          <cell r="AD277">
            <v>1055123.07</v>
          </cell>
          <cell r="AE277">
            <v>5734801.3100000005</v>
          </cell>
        </row>
        <row r="337">
          <cell r="F337">
            <v>1866878.3199999998</v>
          </cell>
          <cell r="G337">
            <v>796876.04999999993</v>
          </cell>
          <cell r="I337">
            <v>1341804.82</v>
          </cell>
          <cell r="J337">
            <v>1283486.8799999999</v>
          </cell>
          <cell r="M337">
            <v>1880212.6700000002</v>
          </cell>
          <cell r="N337">
            <v>797582.08000000007</v>
          </cell>
          <cell r="P337">
            <v>1916898.42</v>
          </cell>
          <cell r="Q337">
            <v>1288945.5</v>
          </cell>
          <cell r="T337">
            <v>1885318.22</v>
          </cell>
          <cell r="U337">
            <v>764171.07000000007</v>
          </cell>
          <cell r="W337">
            <v>1613496.46</v>
          </cell>
          <cell r="X337">
            <v>1169206.78</v>
          </cell>
          <cell r="AA337">
            <v>1928291.89</v>
          </cell>
          <cell r="AB337">
            <v>810471.83000000007</v>
          </cell>
          <cell r="AD337">
            <v>2213953.35</v>
          </cell>
          <cell r="AE337">
            <v>1468749.5</v>
          </cell>
        </row>
      </sheetData>
      <sheetData sheetId="3">
        <row r="9">
          <cell r="E9">
            <v>173015</v>
          </cell>
          <cell r="F9">
            <v>172789</v>
          </cell>
          <cell r="H9">
            <v>230920</v>
          </cell>
          <cell r="I9">
            <v>220805</v>
          </cell>
          <cell r="K9">
            <v>136127</v>
          </cell>
          <cell r="L9">
            <v>137659</v>
          </cell>
          <cell r="N9">
            <v>135013</v>
          </cell>
          <cell r="O9">
            <v>146812</v>
          </cell>
        </row>
        <row r="61">
          <cell r="E61">
            <v>2791944</v>
          </cell>
          <cell r="F61">
            <v>2672113</v>
          </cell>
          <cell r="H61">
            <v>4069527</v>
          </cell>
          <cell r="I61">
            <v>3716077</v>
          </cell>
          <cell r="K61">
            <v>2275167</v>
          </cell>
          <cell r="L61">
            <v>2108482</v>
          </cell>
          <cell r="N61">
            <v>2791751</v>
          </cell>
          <cell r="O61">
            <v>2517307</v>
          </cell>
        </row>
        <row r="160">
          <cell r="E160">
            <v>2933332</v>
          </cell>
          <cell r="F160">
            <v>2680631</v>
          </cell>
          <cell r="H160">
            <v>4317102</v>
          </cell>
          <cell r="I160">
            <v>3934624</v>
          </cell>
          <cell r="K160">
            <v>2704371</v>
          </cell>
          <cell r="L160">
            <v>2534697</v>
          </cell>
          <cell r="N160">
            <v>3248522</v>
          </cell>
          <cell r="O160">
            <v>3042432</v>
          </cell>
        </row>
        <row r="276">
          <cell r="E276">
            <v>1360103</v>
          </cell>
          <cell r="F276">
            <v>1256404</v>
          </cell>
          <cell r="H276">
            <v>1874113</v>
          </cell>
          <cell r="I276">
            <v>1737470</v>
          </cell>
          <cell r="K276">
            <v>1275062</v>
          </cell>
          <cell r="L276">
            <v>1186594</v>
          </cell>
          <cell r="N276">
            <v>1541547</v>
          </cell>
          <cell r="O276">
            <v>1478067</v>
          </cell>
        </row>
        <row r="336">
          <cell r="E336">
            <v>853146</v>
          </cell>
          <cell r="F336">
            <v>860058</v>
          </cell>
          <cell r="H336">
            <v>1013111</v>
          </cell>
          <cell r="I336">
            <v>1012378</v>
          </cell>
          <cell r="K336">
            <v>901611</v>
          </cell>
          <cell r="L336">
            <v>893003</v>
          </cell>
          <cell r="N336">
            <v>1008771</v>
          </cell>
          <cell r="O336">
            <v>1008548</v>
          </cell>
        </row>
      </sheetData>
      <sheetData sheetId="4">
        <row r="10">
          <cell r="F10">
            <v>137168</v>
          </cell>
          <cell r="G10">
            <v>147863.5</v>
          </cell>
          <cell r="I10">
            <v>367090.75</v>
          </cell>
          <cell r="J10">
            <v>347765.25</v>
          </cell>
          <cell r="M10">
            <v>158160.5</v>
          </cell>
          <cell r="N10">
            <v>169534</v>
          </cell>
          <cell r="P10">
            <v>424902.75</v>
          </cell>
          <cell r="Q10">
            <v>402034</v>
          </cell>
          <cell r="T10">
            <v>164923.5</v>
          </cell>
          <cell r="U10">
            <v>176164</v>
          </cell>
          <cell r="W10">
            <v>423126.5</v>
          </cell>
          <cell r="X10">
            <v>411324.25</v>
          </cell>
          <cell r="AA10">
            <v>166286.5</v>
          </cell>
          <cell r="AB10">
            <v>181940</v>
          </cell>
          <cell r="AD10">
            <v>440898.75</v>
          </cell>
          <cell r="AE10">
            <v>403017.25</v>
          </cell>
        </row>
        <row r="62">
          <cell r="F62">
            <v>14198</v>
          </cell>
          <cell r="G62">
            <v>12117</v>
          </cell>
          <cell r="I62">
            <v>17113</v>
          </cell>
          <cell r="J62">
            <v>15000.5</v>
          </cell>
          <cell r="M62">
            <v>14349.5</v>
          </cell>
          <cell r="N62">
            <v>12083</v>
          </cell>
          <cell r="P62">
            <v>18810.25</v>
          </cell>
          <cell r="Q62">
            <v>21531.5</v>
          </cell>
          <cell r="T62">
            <v>14261</v>
          </cell>
          <cell r="U62">
            <v>12423.5</v>
          </cell>
          <cell r="W62">
            <v>18951</v>
          </cell>
          <cell r="X62">
            <v>21881</v>
          </cell>
          <cell r="AA62">
            <v>14494</v>
          </cell>
          <cell r="AB62">
            <v>13319.5</v>
          </cell>
          <cell r="AD62">
            <v>22305.5</v>
          </cell>
          <cell r="AE62">
            <v>21665</v>
          </cell>
        </row>
        <row r="161">
          <cell r="F161">
            <v>48824</v>
          </cell>
          <cell r="G161">
            <v>43733.5</v>
          </cell>
          <cell r="I161">
            <v>0</v>
          </cell>
          <cell r="J161">
            <v>0</v>
          </cell>
          <cell r="M161">
            <v>52266.5</v>
          </cell>
          <cell r="N161">
            <v>47061</v>
          </cell>
          <cell r="P161">
            <v>0</v>
          </cell>
          <cell r="Q161">
            <v>0</v>
          </cell>
          <cell r="T161">
            <v>54828.75</v>
          </cell>
          <cell r="U161">
            <v>49688.75</v>
          </cell>
          <cell r="W161">
            <v>0</v>
          </cell>
          <cell r="X161">
            <v>0</v>
          </cell>
          <cell r="AA161">
            <v>58570.25</v>
          </cell>
          <cell r="AB161">
            <v>53595.75</v>
          </cell>
          <cell r="AD161">
            <v>0</v>
          </cell>
          <cell r="AE161">
            <v>0</v>
          </cell>
        </row>
        <row r="277">
          <cell r="F277">
            <v>41706.5</v>
          </cell>
          <cell r="G277">
            <v>41289</v>
          </cell>
          <cell r="I277">
            <v>0</v>
          </cell>
          <cell r="J277">
            <v>0</v>
          </cell>
          <cell r="M277">
            <v>45451</v>
          </cell>
          <cell r="N277">
            <v>44673</v>
          </cell>
          <cell r="P277">
            <v>0</v>
          </cell>
          <cell r="Q277">
            <v>0</v>
          </cell>
          <cell r="T277">
            <v>48238</v>
          </cell>
          <cell r="U277">
            <v>47963</v>
          </cell>
          <cell r="W277">
            <v>0</v>
          </cell>
          <cell r="X277">
            <v>0</v>
          </cell>
          <cell r="AA277">
            <v>49824.75</v>
          </cell>
          <cell r="AB277">
            <v>47534</v>
          </cell>
          <cell r="AD277">
            <v>0</v>
          </cell>
          <cell r="AE277">
            <v>0</v>
          </cell>
        </row>
        <row r="337">
          <cell r="F337">
            <v>56582.5</v>
          </cell>
          <cell r="G337">
            <v>46544.5</v>
          </cell>
          <cell r="I337">
            <v>57461.75</v>
          </cell>
          <cell r="J337">
            <v>64795.75</v>
          </cell>
          <cell r="M337">
            <v>61547</v>
          </cell>
          <cell r="N337">
            <v>48722.5</v>
          </cell>
          <cell r="P337">
            <v>64046</v>
          </cell>
          <cell r="Q337">
            <v>66570.25</v>
          </cell>
          <cell r="T337">
            <v>62310.5</v>
          </cell>
          <cell r="U337">
            <v>52179.75</v>
          </cell>
          <cell r="W337">
            <v>50794.25</v>
          </cell>
          <cell r="X337">
            <v>59594</v>
          </cell>
          <cell r="AA337">
            <v>70143</v>
          </cell>
          <cell r="AB337">
            <v>54319</v>
          </cell>
          <cell r="AD337">
            <v>70549.5</v>
          </cell>
          <cell r="AE337">
            <v>72153.5</v>
          </cell>
        </row>
      </sheetData>
      <sheetData sheetId="5">
        <row r="10">
          <cell r="F10">
            <v>35</v>
          </cell>
          <cell r="G10">
            <v>346</v>
          </cell>
          <cell r="H10">
            <v>94</v>
          </cell>
          <cell r="I10">
            <v>521</v>
          </cell>
          <cell r="K10">
            <v>37</v>
          </cell>
          <cell r="L10">
            <v>1162</v>
          </cell>
          <cell r="M10">
            <v>36</v>
          </cell>
          <cell r="N10">
            <v>75</v>
          </cell>
          <cell r="Q10">
            <v>5</v>
          </cell>
          <cell r="R10">
            <v>232</v>
          </cell>
          <cell r="S10">
            <v>85</v>
          </cell>
          <cell r="T10">
            <v>541</v>
          </cell>
          <cell r="V10">
            <v>28</v>
          </cell>
          <cell r="W10">
            <v>1302</v>
          </cell>
          <cell r="X10">
            <v>75</v>
          </cell>
          <cell r="Y10">
            <v>100</v>
          </cell>
          <cell r="AB10">
            <v>11</v>
          </cell>
          <cell r="AC10">
            <v>174</v>
          </cell>
          <cell r="AD10">
            <v>120</v>
          </cell>
          <cell r="AE10">
            <v>491</v>
          </cell>
          <cell r="AG10">
            <v>891</v>
          </cell>
          <cell r="AH10">
            <v>1922</v>
          </cell>
          <cell r="AI10">
            <v>102</v>
          </cell>
          <cell r="AJ10">
            <v>127</v>
          </cell>
          <cell r="AM10">
            <v>7</v>
          </cell>
          <cell r="AN10">
            <v>184</v>
          </cell>
          <cell r="AO10">
            <v>109</v>
          </cell>
          <cell r="AP10">
            <v>518</v>
          </cell>
          <cell r="AR10">
            <v>14</v>
          </cell>
          <cell r="AS10">
            <v>2153</v>
          </cell>
          <cell r="AT10">
            <v>70</v>
          </cell>
          <cell r="AU10">
            <v>96</v>
          </cell>
        </row>
        <row r="62">
          <cell r="F62">
            <v>10242</v>
          </cell>
          <cell r="G62">
            <v>58376</v>
          </cell>
          <cell r="H62">
            <v>48026</v>
          </cell>
          <cell r="I62">
            <v>102659</v>
          </cell>
          <cell r="K62">
            <v>13514</v>
          </cell>
          <cell r="L62">
            <v>84699</v>
          </cell>
          <cell r="M62">
            <v>26611</v>
          </cell>
          <cell r="N62">
            <v>103897</v>
          </cell>
          <cell r="Q62">
            <v>11806</v>
          </cell>
          <cell r="R62">
            <v>81485</v>
          </cell>
          <cell r="S62">
            <v>54375</v>
          </cell>
          <cell r="T62">
            <v>116755</v>
          </cell>
          <cell r="V62">
            <v>14373</v>
          </cell>
          <cell r="W62">
            <v>115861</v>
          </cell>
          <cell r="X62">
            <v>29506</v>
          </cell>
          <cell r="Y62">
            <v>116587</v>
          </cell>
          <cell r="AB62">
            <v>7662</v>
          </cell>
          <cell r="AC62">
            <v>53791</v>
          </cell>
          <cell r="AD62">
            <v>46614</v>
          </cell>
          <cell r="AE62">
            <v>98867</v>
          </cell>
          <cell r="AG62">
            <v>9549</v>
          </cell>
          <cell r="AH62">
            <v>76733</v>
          </cell>
          <cell r="AI62">
            <v>27592</v>
          </cell>
          <cell r="AJ62">
            <v>103884</v>
          </cell>
          <cell r="AM62">
            <v>10882</v>
          </cell>
          <cell r="AN62">
            <v>64043</v>
          </cell>
          <cell r="AO62">
            <v>50552</v>
          </cell>
          <cell r="AP62">
            <v>105407</v>
          </cell>
          <cell r="AR62">
            <v>13354</v>
          </cell>
          <cell r="AS62">
            <v>92313</v>
          </cell>
          <cell r="AT62">
            <v>29461</v>
          </cell>
          <cell r="AU62">
            <v>107381</v>
          </cell>
        </row>
        <row r="161">
          <cell r="F161">
            <v>22729</v>
          </cell>
          <cell r="G161">
            <v>67123</v>
          </cell>
          <cell r="H161">
            <v>27507</v>
          </cell>
          <cell r="I161">
            <v>80597</v>
          </cell>
          <cell r="K161">
            <v>24052.157599999999</v>
          </cell>
          <cell r="L161">
            <v>63488</v>
          </cell>
          <cell r="M161">
            <v>27027</v>
          </cell>
          <cell r="N161">
            <v>81835</v>
          </cell>
          <cell r="Q161">
            <v>32246</v>
          </cell>
          <cell r="R161">
            <v>103538</v>
          </cell>
          <cell r="S161">
            <v>30324</v>
          </cell>
          <cell r="T161">
            <v>91993</v>
          </cell>
          <cell r="V161">
            <v>34704</v>
          </cell>
          <cell r="W161">
            <v>99582</v>
          </cell>
          <cell r="X161">
            <v>30167</v>
          </cell>
          <cell r="Y161">
            <v>93112</v>
          </cell>
          <cell r="AB161">
            <v>20169</v>
          </cell>
          <cell r="AC161">
            <v>68894</v>
          </cell>
          <cell r="AD161">
            <v>28509</v>
          </cell>
          <cell r="AE161">
            <v>80625</v>
          </cell>
          <cell r="AG161">
            <v>20122</v>
          </cell>
          <cell r="AH161">
            <v>64569</v>
          </cell>
          <cell r="AI161">
            <v>28367</v>
          </cell>
          <cell r="AJ161">
            <v>80435</v>
          </cell>
          <cell r="AM161">
            <v>24877</v>
          </cell>
          <cell r="AN161">
            <v>82714</v>
          </cell>
          <cell r="AO161">
            <v>30319</v>
          </cell>
          <cell r="AP161">
            <v>87253</v>
          </cell>
          <cell r="AR161">
            <v>24243</v>
          </cell>
          <cell r="AS161">
            <v>76792</v>
          </cell>
          <cell r="AT161">
            <v>29940</v>
          </cell>
          <cell r="AU161">
            <v>85900</v>
          </cell>
        </row>
        <row r="277">
          <cell r="F277">
            <v>76303</v>
          </cell>
          <cell r="G277">
            <v>68006</v>
          </cell>
          <cell r="H277">
            <v>20981</v>
          </cell>
          <cell r="I277">
            <v>24446</v>
          </cell>
          <cell r="K277">
            <v>76696</v>
          </cell>
          <cell r="L277">
            <v>65109</v>
          </cell>
          <cell r="M277">
            <v>20573</v>
          </cell>
          <cell r="N277">
            <v>23869</v>
          </cell>
          <cell r="Q277">
            <v>89680</v>
          </cell>
          <cell r="R277">
            <v>84399</v>
          </cell>
          <cell r="S277">
            <v>22870</v>
          </cell>
          <cell r="T277">
            <v>27252</v>
          </cell>
          <cell r="V277">
            <v>89456</v>
          </cell>
          <cell r="W277">
            <v>80776</v>
          </cell>
          <cell r="X277">
            <v>22268</v>
          </cell>
          <cell r="Y277">
            <v>25733</v>
          </cell>
          <cell r="AB277">
            <v>85569</v>
          </cell>
          <cell r="AC277">
            <v>69127</v>
          </cell>
          <cell r="AD277">
            <v>22059</v>
          </cell>
          <cell r="AE277">
            <v>23519</v>
          </cell>
          <cell r="AG277">
            <v>85220</v>
          </cell>
          <cell r="AH277">
            <v>64798</v>
          </cell>
          <cell r="AI277">
            <v>21298</v>
          </cell>
          <cell r="AJ277">
            <v>22758</v>
          </cell>
          <cell r="AM277">
            <v>95209</v>
          </cell>
          <cell r="AN277">
            <v>84522</v>
          </cell>
          <cell r="AO277">
            <v>22702</v>
          </cell>
          <cell r="AP277">
            <v>23403</v>
          </cell>
          <cell r="AR277">
            <v>95200</v>
          </cell>
          <cell r="AS277">
            <v>80626</v>
          </cell>
          <cell r="AT277">
            <v>22308</v>
          </cell>
          <cell r="AU277">
            <v>22351</v>
          </cell>
        </row>
        <row r="337">
          <cell r="F337">
            <v>9592</v>
          </cell>
          <cell r="G337">
            <v>4468</v>
          </cell>
          <cell r="H337">
            <v>2171</v>
          </cell>
          <cell r="I337">
            <v>5415</v>
          </cell>
          <cell r="K337">
            <v>10670</v>
          </cell>
          <cell r="L337">
            <v>3888</v>
          </cell>
          <cell r="M337">
            <v>1962</v>
          </cell>
          <cell r="N337">
            <v>5537</v>
          </cell>
          <cell r="Q337">
            <v>11862</v>
          </cell>
          <cell r="R337">
            <v>6529</v>
          </cell>
          <cell r="S337">
            <v>1766</v>
          </cell>
          <cell r="T337">
            <v>6190</v>
          </cell>
          <cell r="V337">
            <v>12815</v>
          </cell>
          <cell r="W337">
            <v>5816</v>
          </cell>
          <cell r="X337">
            <v>1665</v>
          </cell>
          <cell r="Y337">
            <v>6315</v>
          </cell>
          <cell r="AB337">
            <v>12717</v>
          </cell>
          <cell r="AC337">
            <v>4130</v>
          </cell>
          <cell r="AD337">
            <v>2229</v>
          </cell>
          <cell r="AE337">
            <v>5079</v>
          </cell>
          <cell r="AG337">
            <v>12995</v>
          </cell>
          <cell r="AH337">
            <v>3493</v>
          </cell>
          <cell r="AI337">
            <v>2270</v>
          </cell>
          <cell r="AJ337">
            <v>5474</v>
          </cell>
          <cell r="AM337">
            <v>12683</v>
          </cell>
          <cell r="AN337">
            <v>5553</v>
          </cell>
          <cell r="AO337">
            <v>3607</v>
          </cell>
          <cell r="AP337">
            <v>5216</v>
          </cell>
          <cell r="AR337">
            <v>14007</v>
          </cell>
          <cell r="AS337">
            <v>5083</v>
          </cell>
          <cell r="AT337">
            <v>3418</v>
          </cell>
          <cell r="AU337">
            <v>5836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64"/>
  <sheetViews>
    <sheetView tabSelected="1" view="pageBreakPreview" zoomScaleNormal="85" zoomScaleSheetLayoutView="100" workbookViewId="0">
      <pane xSplit="3" ySplit="6" topLeftCell="T43" activePane="bottomRight" state="frozen"/>
      <selection activeCell="C302" sqref="C302"/>
      <selection pane="topRight" activeCell="C302" sqref="C302"/>
      <selection pane="bottomLeft" activeCell="C302" sqref="C302"/>
      <selection pane="bottomRight" activeCell="AJ24" sqref="AJ24"/>
    </sheetView>
  </sheetViews>
  <sheetFormatPr defaultColWidth="12" defaultRowHeight="15" customHeight="1" x14ac:dyDescent="0.25"/>
  <cols>
    <col min="1" max="2" width="2.7109375" style="2" customWidth="1"/>
    <col min="3" max="3" width="20" style="2" customWidth="1"/>
    <col min="4" max="16384" width="12" style="2"/>
  </cols>
  <sheetData>
    <row r="1" spans="1:33" ht="15" customHeight="1" x14ac:dyDescent="0.25">
      <c r="A1" s="1" t="s">
        <v>0</v>
      </c>
    </row>
    <row r="2" spans="1:33" ht="15" customHeight="1" x14ac:dyDescent="0.25">
      <c r="A2" s="3" t="s">
        <v>1</v>
      </c>
    </row>
    <row r="3" spans="1:33" ht="15" customHeight="1" x14ac:dyDescent="0.25">
      <c r="A3" s="4" t="s">
        <v>2</v>
      </c>
      <c r="B3" s="5"/>
      <c r="C3" s="5"/>
    </row>
    <row r="4" spans="1:33" ht="15" customHeight="1" x14ac:dyDescent="0.25">
      <c r="A4" s="6" t="s">
        <v>3</v>
      </c>
      <c r="B4" s="7"/>
      <c r="C4" s="7"/>
      <c r="D4" s="8" t="s">
        <v>4</v>
      </c>
      <c r="E4" s="9" t="s">
        <v>5</v>
      </c>
      <c r="F4" s="10"/>
      <c r="G4" s="10"/>
      <c r="H4" s="10"/>
      <c r="I4" s="11"/>
      <c r="J4" s="12" t="s">
        <v>4</v>
      </c>
      <c r="K4" s="13" t="s">
        <v>6</v>
      </c>
      <c r="L4" s="14"/>
      <c r="M4" s="14"/>
      <c r="N4" s="14"/>
      <c r="O4" s="15"/>
      <c r="P4" s="16" t="s">
        <v>4</v>
      </c>
      <c r="Q4" s="17" t="s">
        <v>7</v>
      </c>
      <c r="R4" s="18"/>
      <c r="S4" s="18"/>
      <c r="T4" s="18"/>
      <c r="U4" s="19"/>
      <c r="V4" s="20" t="s">
        <v>4</v>
      </c>
      <c r="W4" s="21" t="s">
        <v>8</v>
      </c>
      <c r="X4" s="22"/>
      <c r="Y4" s="22"/>
      <c r="Z4" s="22"/>
      <c r="AA4" s="23"/>
      <c r="AB4" s="24" t="s">
        <v>4</v>
      </c>
      <c r="AC4" s="25" t="s">
        <v>9</v>
      </c>
      <c r="AD4" s="26"/>
      <c r="AE4" s="26"/>
      <c r="AF4" s="26"/>
      <c r="AG4" s="27"/>
    </row>
    <row r="5" spans="1:33" ht="15" customHeight="1" x14ac:dyDescent="0.25">
      <c r="A5" s="28"/>
      <c r="B5" s="29"/>
      <c r="C5" s="29"/>
      <c r="D5" s="30"/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31"/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32"/>
      <c r="Q5" s="16" t="s">
        <v>10</v>
      </c>
      <c r="R5" s="16" t="s">
        <v>11</v>
      </c>
      <c r="S5" s="16" t="s">
        <v>12</v>
      </c>
      <c r="T5" s="16" t="s">
        <v>13</v>
      </c>
      <c r="U5" s="16" t="s">
        <v>14</v>
      </c>
      <c r="V5" s="33"/>
      <c r="W5" s="20" t="s">
        <v>10</v>
      </c>
      <c r="X5" s="20" t="s">
        <v>11</v>
      </c>
      <c r="Y5" s="20" t="s">
        <v>12</v>
      </c>
      <c r="Z5" s="20" t="s">
        <v>13</v>
      </c>
      <c r="AA5" s="20" t="s">
        <v>14</v>
      </c>
      <c r="AB5" s="34"/>
      <c r="AC5" s="24" t="s">
        <v>10</v>
      </c>
      <c r="AD5" s="24" t="s">
        <v>11</v>
      </c>
      <c r="AE5" s="24" t="s">
        <v>12</v>
      </c>
      <c r="AF5" s="24" t="s">
        <v>13</v>
      </c>
      <c r="AG5" s="24" t="s">
        <v>14</v>
      </c>
    </row>
    <row r="6" spans="1:33" ht="15" customHeight="1" x14ac:dyDescent="0.25">
      <c r="A6" s="35"/>
      <c r="B6" s="36"/>
      <c r="C6" s="36"/>
      <c r="D6" s="37"/>
      <c r="E6" s="37"/>
      <c r="F6" s="37"/>
      <c r="G6" s="37"/>
      <c r="H6" s="37"/>
      <c r="I6" s="37"/>
      <c r="J6" s="38"/>
      <c r="K6" s="38"/>
      <c r="L6" s="38"/>
      <c r="M6" s="38"/>
      <c r="N6" s="38"/>
      <c r="O6" s="38"/>
      <c r="P6" s="39"/>
      <c r="Q6" s="39"/>
      <c r="R6" s="39"/>
      <c r="S6" s="39"/>
      <c r="T6" s="39"/>
      <c r="U6" s="39"/>
      <c r="V6" s="40"/>
      <c r="W6" s="40"/>
      <c r="X6" s="40"/>
      <c r="Y6" s="40"/>
      <c r="Z6" s="40"/>
      <c r="AA6" s="40"/>
      <c r="AB6" s="41"/>
      <c r="AC6" s="41"/>
      <c r="AD6" s="41"/>
      <c r="AE6" s="41"/>
      <c r="AF6" s="41"/>
      <c r="AG6" s="41"/>
    </row>
    <row r="7" spans="1:33" ht="15" customHeight="1" x14ac:dyDescent="0.25">
      <c r="A7" s="42"/>
      <c r="B7" s="43"/>
      <c r="C7" s="44"/>
      <c r="D7" s="45"/>
      <c r="E7" s="45"/>
      <c r="F7" s="45"/>
      <c r="G7" s="46"/>
      <c r="H7" s="45"/>
      <c r="I7" s="45"/>
      <c r="J7" s="45"/>
      <c r="K7" s="45"/>
      <c r="L7" s="45"/>
      <c r="M7" s="46"/>
      <c r="N7" s="45"/>
      <c r="O7" s="45"/>
      <c r="P7" s="45"/>
      <c r="Q7" s="45"/>
      <c r="R7" s="45"/>
      <c r="S7" s="46"/>
      <c r="T7" s="45"/>
      <c r="U7" s="45"/>
      <c r="V7" s="45"/>
      <c r="W7" s="45"/>
      <c r="X7" s="45"/>
      <c r="Y7" s="46"/>
      <c r="Z7" s="45"/>
      <c r="AA7" s="45"/>
      <c r="AB7" s="45"/>
      <c r="AC7" s="45"/>
      <c r="AD7" s="45"/>
      <c r="AE7" s="46"/>
      <c r="AF7" s="45"/>
      <c r="AG7" s="45"/>
    </row>
    <row r="8" spans="1:33" ht="15" customHeight="1" x14ac:dyDescent="0.25">
      <c r="A8" s="47" t="s">
        <v>15</v>
      </c>
      <c r="B8" s="5"/>
      <c r="C8" s="48"/>
      <c r="D8" s="49">
        <f t="shared" ref="D8:AG8" si="0">+D9+D10</f>
        <v>105265</v>
      </c>
      <c r="E8" s="49">
        <f t="shared" si="0"/>
        <v>5089</v>
      </c>
      <c r="F8" s="49">
        <f t="shared" si="0"/>
        <v>30889</v>
      </c>
      <c r="G8" s="49">
        <f t="shared" si="0"/>
        <v>41566</v>
      </c>
      <c r="H8" s="49">
        <f t="shared" si="0"/>
        <v>15375</v>
      </c>
      <c r="I8" s="49">
        <f t="shared" si="0"/>
        <v>12346</v>
      </c>
      <c r="J8" s="49">
        <f t="shared" si="0"/>
        <v>115456</v>
      </c>
      <c r="K8" s="49">
        <f t="shared" si="0"/>
        <v>5550</v>
      </c>
      <c r="L8" s="49">
        <f t="shared" si="0"/>
        <v>34704</v>
      </c>
      <c r="M8" s="49">
        <f t="shared" si="0"/>
        <v>45934</v>
      </c>
      <c r="N8" s="49">
        <f t="shared" si="0"/>
        <v>16640</v>
      </c>
      <c r="O8" s="49">
        <f t="shared" si="0"/>
        <v>12628</v>
      </c>
      <c r="P8" s="49">
        <f t="shared" si="0"/>
        <v>105270</v>
      </c>
      <c r="Q8" s="49">
        <f t="shared" si="0"/>
        <v>5583</v>
      </c>
      <c r="R8" s="49">
        <f t="shared" si="0"/>
        <v>28814</v>
      </c>
      <c r="S8" s="49">
        <f t="shared" si="0"/>
        <v>42188</v>
      </c>
      <c r="T8" s="49">
        <f t="shared" si="0"/>
        <v>15750</v>
      </c>
      <c r="U8" s="49">
        <f t="shared" si="0"/>
        <v>12935</v>
      </c>
      <c r="V8" s="49">
        <f t="shared" si="0"/>
        <v>107589</v>
      </c>
      <c r="W8" s="49">
        <f t="shared" si="0"/>
        <v>5449</v>
      </c>
      <c r="X8" s="49">
        <f t="shared" si="0"/>
        <v>29237</v>
      </c>
      <c r="Y8" s="49">
        <f t="shared" si="0"/>
        <v>43635</v>
      </c>
      <c r="Z8" s="49">
        <f t="shared" si="0"/>
        <v>16147</v>
      </c>
      <c r="AA8" s="49">
        <f t="shared" si="0"/>
        <v>13121</v>
      </c>
      <c r="AB8" s="49">
        <f t="shared" si="0"/>
        <v>433580</v>
      </c>
      <c r="AC8" s="49">
        <f t="shared" si="0"/>
        <v>21671</v>
      </c>
      <c r="AD8" s="49">
        <f t="shared" si="0"/>
        <v>123644</v>
      </c>
      <c r="AE8" s="49">
        <f t="shared" si="0"/>
        <v>173323</v>
      </c>
      <c r="AF8" s="49">
        <f>+AF9+AF10</f>
        <v>63912</v>
      </c>
      <c r="AG8" s="49">
        <f t="shared" si="0"/>
        <v>51030</v>
      </c>
    </row>
    <row r="9" spans="1:33" ht="15" customHeight="1" x14ac:dyDescent="0.25">
      <c r="A9" s="50"/>
      <c r="B9" s="5" t="s">
        <v>16</v>
      </c>
      <c r="C9" s="48"/>
      <c r="D9" s="51">
        <f>SUM(E9:I9)</f>
        <v>102576</v>
      </c>
      <c r="E9" s="51">
        <f>'[1]sum-ship'!E9</f>
        <v>3823</v>
      </c>
      <c r="F9" s="51">
        <f>'[1]sum-ship'!E61</f>
        <v>30350</v>
      </c>
      <c r="G9" s="51">
        <f>'[1]sum-ship'!E160</f>
        <v>41362</v>
      </c>
      <c r="H9" s="51">
        <f>'[1]sum-ship'!E276</f>
        <v>15193</v>
      </c>
      <c r="I9" s="51">
        <f>'[1]sum-ship'!E336</f>
        <v>11848</v>
      </c>
      <c r="J9" s="51">
        <f>SUM(K9:O9)</f>
        <v>112208</v>
      </c>
      <c r="K9" s="51">
        <f>'[1]sum-ship'!H9</f>
        <v>4143</v>
      </c>
      <c r="L9" s="51">
        <f>'[1]sum-ship'!H61</f>
        <v>34062</v>
      </c>
      <c r="M9" s="51">
        <f>'[1]sum-ship'!H160</f>
        <v>45681</v>
      </c>
      <c r="N9" s="51">
        <f>'[1]sum-ship'!H276</f>
        <v>16306</v>
      </c>
      <c r="O9" s="51">
        <f>'[1]sum-ship'!H336</f>
        <v>12016</v>
      </c>
      <c r="P9" s="51">
        <f>SUM(Q9:U9)</f>
        <v>102014</v>
      </c>
      <c r="Q9" s="51">
        <f>'[1]sum-ship'!K9</f>
        <v>4198</v>
      </c>
      <c r="R9" s="51">
        <f>'[1]sum-ship'!K61</f>
        <v>28290</v>
      </c>
      <c r="S9" s="51">
        <f>'[1]sum-ship'!K160</f>
        <v>41913</v>
      </c>
      <c r="T9" s="51">
        <f>'[1]sum-ship'!K276</f>
        <v>15318</v>
      </c>
      <c r="U9" s="51">
        <f>'[1]sum-ship'!K336</f>
        <v>12295</v>
      </c>
      <c r="V9" s="51">
        <f>SUM(W9:AA9)</f>
        <v>104467</v>
      </c>
      <c r="W9" s="51">
        <f>'[1]sum-ship'!N9</f>
        <v>4114</v>
      </c>
      <c r="X9" s="51">
        <f>'[1]sum-ship'!N61</f>
        <v>28699</v>
      </c>
      <c r="Y9" s="51">
        <f>'[1]sum-ship'!N160</f>
        <v>43388</v>
      </c>
      <c r="Z9" s="51">
        <f>'[1]sum-ship'!N276</f>
        <v>15868</v>
      </c>
      <c r="AA9" s="51">
        <f>'[1]sum-ship'!N336</f>
        <v>12398</v>
      </c>
      <c r="AB9" s="51">
        <f>SUM(AC9:AG9)</f>
        <v>421265</v>
      </c>
      <c r="AC9" s="51">
        <f t="shared" ref="AC9:AG10" si="1">E9+K9+Q9+W9</f>
        <v>16278</v>
      </c>
      <c r="AD9" s="51">
        <f t="shared" si="1"/>
        <v>121401</v>
      </c>
      <c r="AE9" s="51">
        <f t="shared" si="1"/>
        <v>172344</v>
      </c>
      <c r="AF9" s="51">
        <f>H9+N9+T9+Z9</f>
        <v>62685</v>
      </c>
      <c r="AG9" s="51">
        <f t="shared" si="1"/>
        <v>48557</v>
      </c>
    </row>
    <row r="10" spans="1:33" ht="15" customHeight="1" x14ac:dyDescent="0.25">
      <c r="A10" s="50"/>
      <c r="B10" s="5" t="s">
        <v>17</v>
      </c>
      <c r="C10" s="48"/>
      <c r="D10" s="51">
        <f>SUM(E10:I10)</f>
        <v>2689</v>
      </c>
      <c r="E10" s="51">
        <f>'[1]sum-ship'!F9</f>
        <v>1266</v>
      </c>
      <c r="F10" s="51">
        <f>'[1]sum-ship'!F61</f>
        <v>539</v>
      </c>
      <c r="G10" s="51">
        <f>'[1]sum-ship'!F160</f>
        <v>204</v>
      </c>
      <c r="H10" s="51">
        <f>'[1]sum-ship'!F276</f>
        <v>182</v>
      </c>
      <c r="I10" s="51">
        <f>'[1]sum-ship'!F336</f>
        <v>498</v>
      </c>
      <c r="J10" s="51">
        <f>SUM(K10:O10)</f>
        <v>3248</v>
      </c>
      <c r="K10" s="51">
        <f>'[1]sum-ship'!I9</f>
        <v>1407</v>
      </c>
      <c r="L10" s="51">
        <f>'[1]sum-ship'!I61</f>
        <v>642</v>
      </c>
      <c r="M10" s="51">
        <f>'[1]sum-ship'!I160</f>
        <v>253</v>
      </c>
      <c r="N10" s="51">
        <f>'[1]sum-ship'!I276</f>
        <v>334</v>
      </c>
      <c r="O10" s="51">
        <f>'[1]sum-ship'!I336</f>
        <v>612</v>
      </c>
      <c r="P10" s="51">
        <f>SUM(Q10:U10)</f>
        <v>3256</v>
      </c>
      <c r="Q10" s="51">
        <f>'[1]sum-ship'!L9</f>
        <v>1385</v>
      </c>
      <c r="R10" s="51">
        <f>'[1]sum-ship'!L61</f>
        <v>524</v>
      </c>
      <c r="S10" s="51">
        <f>'[1]sum-ship'!L160</f>
        <v>275</v>
      </c>
      <c r="T10" s="51">
        <f>'[1]sum-ship'!L276</f>
        <v>432</v>
      </c>
      <c r="U10" s="51">
        <f>'[1]sum-ship'!L336</f>
        <v>640</v>
      </c>
      <c r="V10" s="51">
        <f>SUM(W10:AA10)</f>
        <v>3122</v>
      </c>
      <c r="W10" s="51">
        <f>'[1]sum-ship'!O9</f>
        <v>1335</v>
      </c>
      <c r="X10" s="51">
        <f>'[1]sum-ship'!O61</f>
        <v>538</v>
      </c>
      <c r="Y10" s="51">
        <f>'[1]sum-ship'!O160</f>
        <v>247</v>
      </c>
      <c r="Z10" s="51">
        <f>'[1]sum-ship'!O276</f>
        <v>279</v>
      </c>
      <c r="AA10" s="51">
        <f>'[1]sum-ship'!O336</f>
        <v>723</v>
      </c>
      <c r="AB10" s="51">
        <f>SUM(AC10:AG10)</f>
        <v>12315</v>
      </c>
      <c r="AC10" s="51">
        <f t="shared" si="1"/>
        <v>5393</v>
      </c>
      <c r="AD10" s="51">
        <f t="shared" si="1"/>
        <v>2243</v>
      </c>
      <c r="AE10" s="51">
        <f t="shared" si="1"/>
        <v>979</v>
      </c>
      <c r="AF10" s="51">
        <f t="shared" si="1"/>
        <v>1227</v>
      </c>
      <c r="AG10" s="51">
        <f t="shared" si="1"/>
        <v>2473</v>
      </c>
    </row>
    <row r="11" spans="1:33" ht="15" customHeight="1" x14ac:dyDescent="0.25">
      <c r="A11" s="50"/>
      <c r="B11" s="5"/>
      <c r="C11" s="48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ht="15" customHeight="1" x14ac:dyDescent="0.25">
      <c r="A12" s="47" t="s">
        <v>18</v>
      </c>
      <c r="B12" s="5"/>
      <c r="C12" s="48"/>
      <c r="D12" s="49">
        <f t="shared" ref="D12:AG12" si="2">+D14+D19</f>
        <v>52131646.379999995</v>
      </c>
      <c r="E12" s="49">
        <f t="shared" si="2"/>
        <v>22609121.859999999</v>
      </c>
      <c r="F12" s="49">
        <f t="shared" si="2"/>
        <v>10021119.560000001</v>
      </c>
      <c r="G12" s="49">
        <f t="shared" si="2"/>
        <v>7823725.0999999996</v>
      </c>
      <c r="H12" s="49">
        <f t="shared" si="2"/>
        <v>6388633.790000001</v>
      </c>
      <c r="I12" s="49">
        <f t="shared" si="2"/>
        <v>5289046.07</v>
      </c>
      <c r="J12" s="49">
        <f t="shared" si="2"/>
        <v>64989573.779999994</v>
      </c>
      <c r="K12" s="49">
        <f t="shared" si="2"/>
        <v>25238397.07</v>
      </c>
      <c r="L12" s="49">
        <f t="shared" si="2"/>
        <v>10348256.51</v>
      </c>
      <c r="M12" s="49">
        <f t="shared" si="2"/>
        <v>9434119.4499999993</v>
      </c>
      <c r="N12" s="49">
        <f t="shared" si="2"/>
        <v>14085162.08</v>
      </c>
      <c r="O12" s="49">
        <f t="shared" si="2"/>
        <v>5883638.6699999999</v>
      </c>
      <c r="P12" s="49">
        <f t="shared" si="2"/>
        <v>67971268.508000001</v>
      </c>
      <c r="Q12" s="49">
        <f t="shared" si="2"/>
        <v>24418151.277000003</v>
      </c>
      <c r="R12" s="49">
        <f t="shared" si="2"/>
        <v>9185213.0410000011</v>
      </c>
      <c r="S12" s="49">
        <f t="shared" si="2"/>
        <v>9125955.0600000005</v>
      </c>
      <c r="T12" s="49">
        <f t="shared" si="2"/>
        <v>19809756.600000001</v>
      </c>
      <c r="U12" s="49">
        <f t="shared" si="2"/>
        <v>5432192.5300000003</v>
      </c>
      <c r="V12" s="49">
        <f t="shared" si="2"/>
        <v>58665040.200000003</v>
      </c>
      <c r="W12" s="49">
        <f t="shared" si="2"/>
        <v>24083197.530000001</v>
      </c>
      <c r="X12" s="49">
        <f t="shared" si="2"/>
        <v>9186703.3600000013</v>
      </c>
      <c r="Y12" s="49">
        <f t="shared" si="2"/>
        <v>8977481.4699999988</v>
      </c>
      <c r="Z12" s="49">
        <f t="shared" si="2"/>
        <v>9996191.2700000014</v>
      </c>
      <c r="AA12" s="49">
        <f t="shared" si="2"/>
        <v>6421466.5700000003</v>
      </c>
      <c r="AB12" s="49">
        <f t="shared" si="2"/>
        <v>243757528.868</v>
      </c>
      <c r="AC12" s="49">
        <f t="shared" si="2"/>
        <v>96348867.737000003</v>
      </c>
      <c r="AD12" s="49">
        <f t="shared" si="2"/>
        <v>38741292.471000001</v>
      </c>
      <c r="AE12" s="49">
        <f t="shared" si="2"/>
        <v>35361281.079999998</v>
      </c>
      <c r="AF12" s="49">
        <f t="shared" si="2"/>
        <v>50279743.740000002</v>
      </c>
      <c r="AG12" s="49">
        <f t="shared" si="2"/>
        <v>23026343.84</v>
      </c>
    </row>
    <row r="13" spans="1:33" ht="15" customHeight="1" x14ac:dyDescent="0.25">
      <c r="A13" s="50"/>
      <c r="B13" s="5"/>
      <c r="C13" s="48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15" customHeight="1" x14ac:dyDescent="0.25">
      <c r="A14" s="50"/>
      <c r="B14" s="5" t="s">
        <v>16</v>
      </c>
      <c r="C14" s="48"/>
      <c r="D14" s="51">
        <f t="shared" ref="D14:AG14" si="3">+D16+D17</f>
        <v>22709090.469999999</v>
      </c>
      <c r="E14" s="51">
        <f t="shared" si="3"/>
        <v>8452897.3900000006</v>
      </c>
      <c r="F14" s="51">
        <f t="shared" si="3"/>
        <v>3525014.6999999997</v>
      </c>
      <c r="G14" s="51">
        <f t="shared" si="3"/>
        <v>4943612.16</v>
      </c>
      <c r="H14" s="51">
        <f t="shared" si="3"/>
        <v>3123811.8500000006</v>
      </c>
      <c r="I14" s="51">
        <f t="shared" si="3"/>
        <v>2663754.3699999996</v>
      </c>
      <c r="J14" s="51">
        <f t="shared" si="3"/>
        <v>23830196.600000001</v>
      </c>
      <c r="K14" s="51">
        <f t="shared" si="3"/>
        <v>9331650.4000000004</v>
      </c>
      <c r="L14" s="51">
        <f t="shared" si="3"/>
        <v>3932284.3600000003</v>
      </c>
      <c r="M14" s="51">
        <f t="shared" si="3"/>
        <v>4928560.6900000004</v>
      </c>
      <c r="N14" s="51">
        <f t="shared" si="3"/>
        <v>2959906.4</v>
      </c>
      <c r="O14" s="51">
        <f t="shared" si="3"/>
        <v>2677794.75</v>
      </c>
      <c r="P14" s="51">
        <f t="shared" si="3"/>
        <v>23643635.028000001</v>
      </c>
      <c r="Q14" s="51">
        <f t="shared" si="3"/>
        <v>9362483.9869999997</v>
      </c>
      <c r="R14" s="51">
        <f t="shared" si="3"/>
        <v>3392912.301</v>
      </c>
      <c r="S14" s="51">
        <f t="shared" si="3"/>
        <v>5066343.3800000008</v>
      </c>
      <c r="T14" s="51">
        <f t="shared" si="3"/>
        <v>3172406.0700000003</v>
      </c>
      <c r="U14" s="51">
        <f t="shared" si="3"/>
        <v>2649489.29</v>
      </c>
      <c r="V14" s="51">
        <f t="shared" si="3"/>
        <v>24181537.949999999</v>
      </c>
      <c r="W14" s="51">
        <f t="shared" si="3"/>
        <v>9504612.1399999987</v>
      </c>
      <c r="X14" s="51">
        <f t="shared" si="3"/>
        <v>3377108.0900000003</v>
      </c>
      <c r="Y14" s="51">
        <f t="shared" si="3"/>
        <v>5354787.1099999994</v>
      </c>
      <c r="Z14" s="51">
        <f t="shared" si="3"/>
        <v>3206266.8900000006</v>
      </c>
      <c r="AA14" s="51">
        <f t="shared" si="3"/>
        <v>2738763.7199999997</v>
      </c>
      <c r="AB14" s="51">
        <f t="shared" si="3"/>
        <v>94364460.048000008</v>
      </c>
      <c r="AC14" s="51">
        <f t="shared" si="3"/>
        <v>36651643.916999996</v>
      </c>
      <c r="AD14" s="51">
        <f t="shared" si="3"/>
        <v>14227319.450999999</v>
      </c>
      <c r="AE14" s="51">
        <f t="shared" si="3"/>
        <v>20293303.34</v>
      </c>
      <c r="AF14" s="51">
        <f t="shared" si="3"/>
        <v>12462391.210000001</v>
      </c>
      <c r="AG14" s="51">
        <f t="shared" si="3"/>
        <v>10729802.129999999</v>
      </c>
    </row>
    <row r="15" spans="1:33" ht="15" customHeight="1" x14ac:dyDescent="0.25">
      <c r="A15" s="50"/>
      <c r="B15" s="5"/>
      <c r="C15" s="48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ht="15" customHeight="1" x14ac:dyDescent="0.25">
      <c r="A16" s="50"/>
      <c r="B16" s="5"/>
      <c r="C16" s="48" t="s">
        <v>19</v>
      </c>
      <c r="D16" s="51">
        <f>SUM(E16:I16)</f>
        <v>12698434.08</v>
      </c>
      <c r="E16" s="51">
        <f>'[1]sum-cargo'!F10</f>
        <v>3803398.8600000003</v>
      </c>
      <c r="F16" s="51">
        <f>'[1]sum-cargo'!F62</f>
        <v>2117715.0699999998</v>
      </c>
      <c r="G16" s="51">
        <f>'[1]sum-cargo'!F161</f>
        <v>3213858.39</v>
      </c>
      <c r="H16" s="51">
        <f>'[1]sum-cargo'!F277</f>
        <v>1696583.4400000002</v>
      </c>
      <c r="I16" s="51">
        <f>'[1]sum-cargo'!F337</f>
        <v>1866878.3199999998</v>
      </c>
      <c r="J16" s="51">
        <f>SUM(K16:O16)</f>
        <v>13527547.909999998</v>
      </c>
      <c r="K16" s="51">
        <f>'[1]sum-cargo'!M10</f>
        <v>4282680.62</v>
      </c>
      <c r="L16" s="51">
        <f>'[1]sum-cargo'!M62</f>
        <v>2374557.29</v>
      </c>
      <c r="M16" s="51">
        <f>'[1]sum-cargo'!M161</f>
        <v>3372660.04</v>
      </c>
      <c r="N16" s="51">
        <f>'[1]sum-cargo'!M277</f>
        <v>1617437.29</v>
      </c>
      <c r="O16" s="51">
        <f>'[1]sum-cargo'!M337</f>
        <v>1880212.6700000002</v>
      </c>
      <c r="P16" s="51">
        <f>SUM(Q16:U16)</f>
        <v>13226992.017000001</v>
      </c>
      <c r="Q16" s="51">
        <f>'[1]sum-cargo'!T10</f>
        <v>4271205.9670000002</v>
      </c>
      <c r="R16" s="51">
        <f>'[1]sum-cargo'!T62</f>
        <v>1977274.65</v>
      </c>
      <c r="S16" s="51">
        <f>'[1]sum-cargo'!T161</f>
        <v>3328876.9400000004</v>
      </c>
      <c r="T16" s="51">
        <f>'[1]sum-cargo'!T277</f>
        <v>1764316.2400000002</v>
      </c>
      <c r="U16" s="51">
        <f>'[1]sum-cargo'!T337</f>
        <v>1885318.22</v>
      </c>
      <c r="V16" s="51">
        <f>SUM(W16:AA16)</f>
        <v>13456377.09</v>
      </c>
      <c r="W16" s="51">
        <f>'[1]sum-cargo'!AA10</f>
        <v>4283129.3699999992</v>
      </c>
      <c r="X16" s="51">
        <f>'[1]sum-cargo'!AA62</f>
        <v>2042771.9900000002</v>
      </c>
      <c r="Y16" s="51">
        <f>'[1]sum-cargo'!AA161</f>
        <v>3479759.9999999995</v>
      </c>
      <c r="Z16" s="51">
        <f>'[1]sum-cargo'!AA277</f>
        <v>1722423.84</v>
      </c>
      <c r="AA16" s="51">
        <f>'[1]sum-cargo'!AA337</f>
        <v>1928291.89</v>
      </c>
      <c r="AB16" s="51">
        <f>SUM(AC16:AG16)</f>
        <v>52909351.09700001</v>
      </c>
      <c r="AC16" s="51">
        <f t="shared" ref="AC16:AG17" si="4">E16+K16+Q16+W16</f>
        <v>16640414.817</v>
      </c>
      <c r="AD16" s="51">
        <f t="shared" si="4"/>
        <v>8512319</v>
      </c>
      <c r="AE16" s="51">
        <f t="shared" si="4"/>
        <v>13395155.370000001</v>
      </c>
      <c r="AF16" s="51">
        <f t="shared" si="4"/>
        <v>6800760.8100000005</v>
      </c>
      <c r="AG16" s="51">
        <f t="shared" si="4"/>
        <v>7560701.0999999996</v>
      </c>
    </row>
    <row r="17" spans="1:33" ht="15" customHeight="1" x14ac:dyDescent="0.25">
      <c r="A17" s="50"/>
      <c r="B17" s="5"/>
      <c r="C17" s="48" t="s">
        <v>20</v>
      </c>
      <c r="D17" s="51">
        <f>SUM(E17:I17)</f>
        <v>10010656.390000001</v>
      </c>
      <c r="E17" s="51">
        <f>'[1]sum-cargo'!G10</f>
        <v>4649498.5299999993</v>
      </c>
      <c r="F17" s="51">
        <f>'[1]sum-cargo'!G62</f>
        <v>1407299.63</v>
      </c>
      <c r="G17" s="51">
        <f>'[1]sum-cargo'!G161</f>
        <v>1729753.77</v>
      </c>
      <c r="H17" s="51">
        <f>'[1]sum-cargo'!G277</f>
        <v>1427228.4100000001</v>
      </c>
      <c r="I17" s="51">
        <f>'[1]sum-cargo'!G337</f>
        <v>796876.04999999993</v>
      </c>
      <c r="J17" s="51">
        <f>SUM(K17:O17)</f>
        <v>10302648.690000001</v>
      </c>
      <c r="K17" s="51">
        <f>'[1]sum-cargo'!N10</f>
        <v>5048969.78</v>
      </c>
      <c r="L17" s="51">
        <f>'[1]sum-cargo'!N62</f>
        <v>1557727.07</v>
      </c>
      <c r="M17" s="51">
        <f>'[1]sum-cargo'!N161</f>
        <v>1555900.6500000001</v>
      </c>
      <c r="N17" s="51">
        <f>'[1]sum-cargo'!N277</f>
        <v>1342469.1099999999</v>
      </c>
      <c r="O17" s="51">
        <f>'[1]sum-cargo'!N337</f>
        <v>797582.08000000007</v>
      </c>
      <c r="P17" s="51">
        <f>SUM(Q17:U17)</f>
        <v>10416643.011</v>
      </c>
      <c r="Q17" s="51">
        <f>'[1]sum-cargo'!U10</f>
        <v>5091278.0199999996</v>
      </c>
      <c r="R17" s="51">
        <f>'[1]sum-cargo'!U62</f>
        <v>1415637.6509999998</v>
      </c>
      <c r="S17" s="51">
        <f>'[1]sum-cargo'!U161</f>
        <v>1737466.44</v>
      </c>
      <c r="T17" s="51">
        <f>'[1]sum-cargo'!U277</f>
        <v>1408089.83</v>
      </c>
      <c r="U17" s="51">
        <f>'[1]sum-cargo'!U337</f>
        <v>764171.07000000007</v>
      </c>
      <c r="V17" s="51">
        <f>SUM(W17:AA17)</f>
        <v>10725160.859999999</v>
      </c>
      <c r="W17" s="51">
        <f>'[1]sum-cargo'!AB10</f>
        <v>5221482.7699999996</v>
      </c>
      <c r="X17" s="51">
        <f>'[1]sum-cargo'!AB62</f>
        <v>1334336.1000000001</v>
      </c>
      <c r="Y17" s="51">
        <f>'[1]sum-cargo'!AB161</f>
        <v>1875027.11</v>
      </c>
      <c r="Z17" s="51">
        <f>'[1]sum-cargo'!AB277</f>
        <v>1483843.0500000003</v>
      </c>
      <c r="AA17" s="51">
        <f>'[1]sum-cargo'!AB337</f>
        <v>810471.83000000007</v>
      </c>
      <c r="AB17" s="51">
        <f>SUM(AC17:AG17)</f>
        <v>41455108.950999998</v>
      </c>
      <c r="AC17" s="51">
        <f>E17+K17+Q17+W17</f>
        <v>20011229.099999998</v>
      </c>
      <c r="AD17" s="51">
        <f t="shared" si="4"/>
        <v>5715000.4509999994</v>
      </c>
      <c r="AE17" s="51">
        <f t="shared" si="4"/>
        <v>6898147.9699999997</v>
      </c>
      <c r="AF17" s="51">
        <f t="shared" si="4"/>
        <v>5661630.4000000004</v>
      </c>
      <c r="AG17" s="51">
        <f t="shared" si="4"/>
        <v>3169101.0300000003</v>
      </c>
    </row>
    <row r="18" spans="1:33" ht="15" customHeight="1" x14ac:dyDescent="0.25">
      <c r="A18" s="50"/>
      <c r="B18" s="5"/>
      <c r="C18" s="48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ht="15" customHeight="1" x14ac:dyDescent="0.25">
      <c r="A19" s="50"/>
      <c r="B19" s="5" t="s">
        <v>17</v>
      </c>
      <c r="C19" s="48"/>
      <c r="D19" s="51">
        <f t="shared" ref="D19:AG19" si="5">+D21+D22</f>
        <v>29422555.91</v>
      </c>
      <c r="E19" s="51">
        <f t="shared" si="5"/>
        <v>14156224.470000001</v>
      </c>
      <c r="F19" s="51">
        <f t="shared" si="5"/>
        <v>6496104.8600000003</v>
      </c>
      <c r="G19" s="51">
        <f t="shared" si="5"/>
        <v>2880112.94</v>
      </c>
      <c r="H19" s="51">
        <f t="shared" si="5"/>
        <v>3264821.94</v>
      </c>
      <c r="I19" s="51">
        <f t="shared" si="5"/>
        <v>2625291.7000000002</v>
      </c>
      <c r="J19" s="51">
        <f>+J21+J22</f>
        <v>41159377.179999992</v>
      </c>
      <c r="K19" s="51">
        <f t="shared" si="5"/>
        <v>15906746.67</v>
      </c>
      <c r="L19" s="51">
        <f t="shared" si="5"/>
        <v>6415972.1499999994</v>
      </c>
      <c r="M19" s="51">
        <f t="shared" si="5"/>
        <v>4505558.76</v>
      </c>
      <c r="N19" s="51">
        <f t="shared" si="5"/>
        <v>11125255.68</v>
      </c>
      <c r="O19" s="51">
        <f t="shared" si="5"/>
        <v>3205843.92</v>
      </c>
      <c r="P19" s="51">
        <f t="shared" si="5"/>
        <v>44327633.480000004</v>
      </c>
      <c r="Q19" s="51">
        <f t="shared" si="5"/>
        <v>15055667.290000001</v>
      </c>
      <c r="R19" s="51">
        <f t="shared" si="5"/>
        <v>5792300.7400000002</v>
      </c>
      <c r="S19" s="51">
        <f t="shared" si="5"/>
        <v>4059611.68</v>
      </c>
      <c r="T19" s="51">
        <f t="shared" si="5"/>
        <v>16637350.529999999</v>
      </c>
      <c r="U19" s="51">
        <f t="shared" si="5"/>
        <v>2782703.24</v>
      </c>
      <c r="V19" s="51">
        <f t="shared" si="5"/>
        <v>34483502.25</v>
      </c>
      <c r="W19" s="51">
        <f t="shared" si="5"/>
        <v>14578585.390000001</v>
      </c>
      <c r="X19" s="51">
        <f t="shared" si="5"/>
        <v>5809595.2700000005</v>
      </c>
      <c r="Y19" s="51">
        <f t="shared" si="5"/>
        <v>3622694.3599999994</v>
      </c>
      <c r="Z19" s="51">
        <f t="shared" si="5"/>
        <v>6789924.3800000008</v>
      </c>
      <c r="AA19" s="51">
        <f t="shared" si="5"/>
        <v>3682702.85</v>
      </c>
      <c r="AB19" s="51">
        <f t="shared" si="5"/>
        <v>149393068.81999999</v>
      </c>
      <c r="AC19" s="51">
        <f t="shared" si="5"/>
        <v>59697223.820000008</v>
      </c>
      <c r="AD19" s="51">
        <f t="shared" si="5"/>
        <v>24513973.02</v>
      </c>
      <c r="AE19" s="51">
        <f t="shared" si="5"/>
        <v>15067977.739999998</v>
      </c>
      <c r="AF19" s="51">
        <f t="shared" si="5"/>
        <v>37817352.530000001</v>
      </c>
      <c r="AG19" s="51">
        <f t="shared" si="5"/>
        <v>12296541.710000001</v>
      </c>
    </row>
    <row r="20" spans="1:33" ht="15" customHeight="1" x14ac:dyDescent="0.25">
      <c r="A20" s="50"/>
      <c r="B20" s="5"/>
      <c r="C20" s="48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ht="15" customHeight="1" x14ac:dyDescent="0.25">
      <c r="A21" s="50"/>
      <c r="B21" s="5"/>
      <c r="C21" s="48" t="s">
        <v>21</v>
      </c>
      <c r="D21" s="51">
        <f>SUM(E21:I21)</f>
        <v>19641542.830000002</v>
      </c>
      <c r="E21" s="51">
        <f>'[1]sum-cargo'!I10</f>
        <v>11885769.120000001</v>
      </c>
      <c r="F21" s="51">
        <f>'[1]sum-cargo'!I62</f>
        <v>4853479.7</v>
      </c>
      <c r="G21" s="51">
        <f>'[1]sum-cargo'!I161</f>
        <v>635685.25</v>
      </c>
      <c r="H21" s="51">
        <f>'[1]sum-cargo'!I277</f>
        <v>924803.94</v>
      </c>
      <c r="I21" s="51">
        <f>'[1]sum-cargo'!I337</f>
        <v>1341804.82</v>
      </c>
      <c r="J21" s="51">
        <f>SUM(K21:O21)</f>
        <v>22162326.849999994</v>
      </c>
      <c r="K21" s="51">
        <f>'[1]sum-cargo'!P10</f>
        <v>13542620.9</v>
      </c>
      <c r="L21" s="51">
        <f>'[1]sum-cargo'!P62</f>
        <v>4780483.43</v>
      </c>
      <c r="M21" s="51">
        <f>'[1]sum-cargo'!P161</f>
        <v>1059031.8600000001</v>
      </c>
      <c r="N21" s="51">
        <f>'[1]sum-cargo'!P277</f>
        <v>863292.24000000011</v>
      </c>
      <c r="O21" s="51">
        <f>'[1]sum-cargo'!P337</f>
        <v>1916898.42</v>
      </c>
      <c r="P21" s="51">
        <f>SUM(Q21:U21)</f>
        <v>21710258.800000004</v>
      </c>
      <c r="Q21" s="51">
        <f>'[1]sum-cargo'!W10</f>
        <v>13048651.520000001</v>
      </c>
      <c r="R21" s="51">
        <f>'[1]sum-cargo'!W62</f>
        <v>4900498.8900000006</v>
      </c>
      <c r="S21" s="51">
        <f>'[1]sum-cargo'!W161</f>
        <v>1268250.98</v>
      </c>
      <c r="T21" s="51">
        <f>'[1]sum-cargo'!W277</f>
        <v>879360.95</v>
      </c>
      <c r="U21" s="51">
        <f>'[1]sum-cargo'!W337</f>
        <v>1613496.46</v>
      </c>
      <c r="V21" s="51">
        <f>SUM(W21:AA21)</f>
        <v>21517462.820000004</v>
      </c>
      <c r="W21" s="51">
        <f>'[1]sum-cargo'!AD10</f>
        <v>12639729.140000001</v>
      </c>
      <c r="X21" s="51">
        <f>'[1]sum-cargo'!AD62</f>
        <v>4416075.87</v>
      </c>
      <c r="Y21" s="51">
        <f>'[1]sum-cargo'!AD161</f>
        <v>1192581.3899999999</v>
      </c>
      <c r="Z21" s="51">
        <f>'[1]sum-cargo'!AD277</f>
        <v>1055123.07</v>
      </c>
      <c r="AA21" s="51">
        <f>'[1]sum-cargo'!AD337</f>
        <v>2213953.35</v>
      </c>
      <c r="AB21" s="51">
        <f>SUM(AC21:AG21)</f>
        <v>85031591.300000012</v>
      </c>
      <c r="AC21" s="51">
        <f t="shared" ref="AC21:AG22" si="6">E21+K21+Q21+W21</f>
        <v>51116770.680000007</v>
      </c>
      <c r="AD21" s="51">
        <f t="shared" si="6"/>
        <v>18950537.890000001</v>
      </c>
      <c r="AE21" s="51">
        <f t="shared" si="6"/>
        <v>4155549.4799999995</v>
      </c>
      <c r="AF21" s="51">
        <f t="shared" si="6"/>
        <v>3722580.2</v>
      </c>
      <c r="AG21" s="51">
        <f t="shared" si="6"/>
        <v>7086153.0500000007</v>
      </c>
    </row>
    <row r="22" spans="1:33" ht="15" customHeight="1" x14ac:dyDescent="0.25">
      <c r="A22" s="50"/>
      <c r="B22" s="5"/>
      <c r="C22" s="48" t="s">
        <v>22</v>
      </c>
      <c r="D22" s="51">
        <f>SUM(E22:I22)</f>
        <v>9781013.0799999982</v>
      </c>
      <c r="E22" s="51">
        <f>'[1]sum-cargo'!J10</f>
        <v>2270455.35</v>
      </c>
      <c r="F22" s="51">
        <f>'[1]sum-cargo'!J62</f>
        <v>1642625.16</v>
      </c>
      <c r="G22" s="51">
        <f>'[1]sum-cargo'!J161</f>
        <v>2244427.69</v>
      </c>
      <c r="H22" s="51">
        <f>'[1]sum-cargo'!J277</f>
        <v>2340018</v>
      </c>
      <c r="I22" s="51">
        <f>'[1]sum-cargo'!J337</f>
        <v>1283486.8799999999</v>
      </c>
      <c r="J22" s="51">
        <f>SUM(K22:O22)</f>
        <v>18997050.329999998</v>
      </c>
      <c r="K22" s="51">
        <f>'[1]sum-cargo'!Q10</f>
        <v>2364125.77</v>
      </c>
      <c r="L22" s="51">
        <f>'[1]sum-cargo'!Q62</f>
        <v>1635488.7199999997</v>
      </c>
      <c r="M22" s="51">
        <f>'[1]sum-cargo'!Q161</f>
        <v>3446526.9</v>
      </c>
      <c r="N22" s="51">
        <f>'[1]sum-cargo'!Q277</f>
        <v>10261963.439999999</v>
      </c>
      <c r="O22" s="51">
        <f>'[1]sum-cargo'!Q337</f>
        <v>1288945.5</v>
      </c>
      <c r="P22" s="51">
        <f>SUM(Q22:U22)</f>
        <v>22617374.68</v>
      </c>
      <c r="Q22" s="51">
        <f>'[1]sum-cargo'!X10</f>
        <v>2007015.77</v>
      </c>
      <c r="R22" s="51">
        <f>'[1]sum-cargo'!X62</f>
        <v>891801.85</v>
      </c>
      <c r="S22" s="51">
        <f>'[1]sum-cargo'!X161</f>
        <v>2791360.7</v>
      </c>
      <c r="T22" s="51">
        <f>'[1]sum-cargo'!X277</f>
        <v>15757989.58</v>
      </c>
      <c r="U22" s="51">
        <f>'[1]sum-cargo'!X337</f>
        <v>1169206.78</v>
      </c>
      <c r="V22" s="51">
        <f>SUM(W22:AA22)</f>
        <v>12966039.43</v>
      </c>
      <c r="W22" s="51">
        <f>'[1]sum-cargo'!AE10</f>
        <v>1938856.25</v>
      </c>
      <c r="X22" s="51">
        <f>'[1]sum-cargo'!AE62</f>
        <v>1393519.4000000001</v>
      </c>
      <c r="Y22" s="51">
        <f>'[1]sum-cargo'!AE161</f>
        <v>2430112.9699999997</v>
      </c>
      <c r="Z22" s="51">
        <f>'[1]sum-cargo'!AE277</f>
        <v>5734801.3100000005</v>
      </c>
      <c r="AA22" s="51">
        <f>'[1]sum-cargo'!AE337</f>
        <v>1468749.5</v>
      </c>
      <c r="AB22" s="51">
        <f>SUM(AC22:AG22)</f>
        <v>64361477.519999996</v>
      </c>
      <c r="AC22" s="51">
        <f t="shared" si="6"/>
        <v>8580453.1400000006</v>
      </c>
      <c r="AD22" s="51">
        <f t="shared" si="6"/>
        <v>5563435.1299999999</v>
      </c>
      <c r="AE22" s="51">
        <f t="shared" si="6"/>
        <v>10912428.259999998</v>
      </c>
      <c r="AF22" s="51">
        <f t="shared" si="6"/>
        <v>34094772.329999998</v>
      </c>
      <c r="AG22" s="51">
        <f t="shared" si="6"/>
        <v>5210388.66</v>
      </c>
    </row>
    <row r="23" spans="1:33" ht="15" customHeight="1" x14ac:dyDescent="0.25">
      <c r="A23" s="50"/>
      <c r="B23" s="5"/>
      <c r="C23" s="48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ht="15" customHeight="1" x14ac:dyDescent="0.25">
      <c r="A24" s="47" t="s">
        <v>23</v>
      </c>
      <c r="B24" s="5"/>
      <c r="C24" s="48"/>
      <c r="D24" s="49">
        <f t="shared" ref="D24:AG24" si="7">+D26+D31</f>
        <v>1459253.5</v>
      </c>
      <c r="E24" s="49">
        <f t="shared" si="7"/>
        <v>999887.5</v>
      </c>
      <c r="F24" s="49">
        <f t="shared" si="7"/>
        <v>58428.5</v>
      </c>
      <c r="G24" s="49">
        <f t="shared" si="7"/>
        <v>92557.5</v>
      </c>
      <c r="H24" s="49">
        <f t="shared" si="7"/>
        <v>82995.5</v>
      </c>
      <c r="I24" s="49">
        <f t="shared" si="7"/>
        <v>225384.5</v>
      </c>
      <c r="J24" s="49">
        <f t="shared" si="7"/>
        <v>1651742.75</v>
      </c>
      <c r="K24" s="49">
        <f t="shared" si="7"/>
        <v>1154631.25</v>
      </c>
      <c r="L24" s="49">
        <f t="shared" si="7"/>
        <v>66774.25</v>
      </c>
      <c r="M24" s="49">
        <f t="shared" si="7"/>
        <v>99327.5</v>
      </c>
      <c r="N24" s="49">
        <f t="shared" si="7"/>
        <v>90124</v>
      </c>
      <c r="O24" s="49">
        <f t="shared" si="7"/>
        <v>240885.75</v>
      </c>
      <c r="P24" s="49">
        <f t="shared" si="7"/>
        <v>1668651.75</v>
      </c>
      <c r="Q24" s="49">
        <f t="shared" si="7"/>
        <v>1175538.25</v>
      </c>
      <c r="R24" s="49">
        <f t="shared" si="7"/>
        <v>67516.5</v>
      </c>
      <c r="S24" s="49">
        <f t="shared" si="7"/>
        <v>104517.5</v>
      </c>
      <c r="T24" s="49">
        <f t="shared" si="7"/>
        <v>96201</v>
      </c>
      <c r="U24" s="49">
        <f t="shared" si="7"/>
        <v>224878.5</v>
      </c>
      <c r="V24" s="49">
        <f t="shared" si="7"/>
        <v>1740616.25</v>
      </c>
      <c r="W24" s="49">
        <f t="shared" si="7"/>
        <v>1192142.5</v>
      </c>
      <c r="X24" s="49">
        <f t="shared" si="7"/>
        <v>71784</v>
      </c>
      <c r="Y24" s="49">
        <f t="shared" si="7"/>
        <v>112166</v>
      </c>
      <c r="Z24" s="49">
        <f t="shared" si="7"/>
        <v>97358.75</v>
      </c>
      <c r="AA24" s="49">
        <f t="shared" si="7"/>
        <v>267165</v>
      </c>
      <c r="AB24" s="49">
        <f t="shared" si="7"/>
        <v>6520264.25</v>
      </c>
      <c r="AC24" s="49">
        <f t="shared" si="7"/>
        <v>4522199.5</v>
      </c>
      <c r="AD24" s="49">
        <f t="shared" si="7"/>
        <v>264503.25</v>
      </c>
      <c r="AE24" s="49">
        <f t="shared" si="7"/>
        <v>408568.5</v>
      </c>
      <c r="AF24" s="49">
        <f t="shared" si="7"/>
        <v>366679.25</v>
      </c>
      <c r="AG24" s="49">
        <f t="shared" si="7"/>
        <v>958313.75</v>
      </c>
    </row>
    <row r="25" spans="1:33" ht="15" customHeight="1" x14ac:dyDescent="0.25">
      <c r="A25" s="50"/>
      <c r="B25" s="5"/>
      <c r="C25" s="48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3" ht="15" customHeight="1" x14ac:dyDescent="0.25">
      <c r="A26" s="50"/>
      <c r="B26" s="5" t="s">
        <v>16</v>
      </c>
      <c r="C26" s="48"/>
      <c r="D26" s="51">
        <f>+D28+D29</f>
        <v>590026.5</v>
      </c>
      <c r="E26" s="51">
        <f t="shared" ref="E26:AG26" si="8">+E28+E29</f>
        <v>285031.5</v>
      </c>
      <c r="F26" s="51">
        <f t="shared" si="8"/>
        <v>26315</v>
      </c>
      <c r="G26" s="51">
        <f t="shared" si="8"/>
        <v>92557.5</v>
      </c>
      <c r="H26" s="51">
        <f t="shared" si="8"/>
        <v>82995.5</v>
      </c>
      <c r="I26" s="51">
        <f t="shared" si="8"/>
        <v>103127</v>
      </c>
      <c r="J26" s="51">
        <f t="shared" si="8"/>
        <v>653848</v>
      </c>
      <c r="K26" s="51">
        <f t="shared" si="8"/>
        <v>327694.5</v>
      </c>
      <c r="L26" s="51">
        <f t="shared" si="8"/>
        <v>26432.5</v>
      </c>
      <c r="M26" s="51">
        <f t="shared" si="8"/>
        <v>99327.5</v>
      </c>
      <c r="N26" s="51">
        <f t="shared" si="8"/>
        <v>90124</v>
      </c>
      <c r="O26" s="51">
        <f t="shared" si="8"/>
        <v>110269.5</v>
      </c>
      <c r="P26" s="51">
        <f t="shared" si="8"/>
        <v>682980.75</v>
      </c>
      <c r="Q26" s="51">
        <f t="shared" si="8"/>
        <v>341087.5</v>
      </c>
      <c r="R26" s="51">
        <f t="shared" si="8"/>
        <v>26684.5</v>
      </c>
      <c r="S26" s="51">
        <f t="shared" si="8"/>
        <v>104517.5</v>
      </c>
      <c r="T26" s="51">
        <f t="shared" si="8"/>
        <v>96201</v>
      </c>
      <c r="U26" s="51">
        <f t="shared" si="8"/>
        <v>114490.25</v>
      </c>
      <c r="V26" s="51">
        <f t="shared" si="8"/>
        <v>710026.75</v>
      </c>
      <c r="W26" s="51">
        <f t="shared" si="8"/>
        <v>348226.5</v>
      </c>
      <c r="X26" s="51">
        <f t="shared" si="8"/>
        <v>27813.5</v>
      </c>
      <c r="Y26" s="51">
        <f t="shared" si="8"/>
        <v>112166</v>
      </c>
      <c r="Z26" s="51">
        <f t="shared" si="8"/>
        <v>97358.75</v>
      </c>
      <c r="AA26" s="51">
        <f t="shared" si="8"/>
        <v>124462</v>
      </c>
      <c r="AB26" s="51">
        <f t="shared" si="8"/>
        <v>2636882</v>
      </c>
      <c r="AC26" s="51">
        <f t="shared" si="8"/>
        <v>1302040</v>
      </c>
      <c r="AD26" s="51">
        <f t="shared" si="8"/>
        <v>107245.5</v>
      </c>
      <c r="AE26" s="51">
        <f t="shared" si="8"/>
        <v>408568.5</v>
      </c>
      <c r="AF26" s="51">
        <f t="shared" si="8"/>
        <v>366679.25</v>
      </c>
      <c r="AG26" s="51">
        <f t="shared" si="8"/>
        <v>452348.75</v>
      </c>
    </row>
    <row r="27" spans="1:33" ht="15" customHeight="1" x14ac:dyDescent="0.25">
      <c r="A27" s="50"/>
      <c r="B27" s="5"/>
      <c r="C27" s="48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ht="15" customHeight="1" x14ac:dyDescent="0.25">
      <c r="A28" s="50"/>
      <c r="B28" s="5"/>
      <c r="C28" s="48" t="s">
        <v>19</v>
      </c>
      <c r="D28" s="51">
        <f>SUM(E28:I28)</f>
        <v>298479</v>
      </c>
      <c r="E28" s="51">
        <f>'[1]sum-teu'!F10</f>
        <v>137168</v>
      </c>
      <c r="F28" s="51">
        <f>'[1]sum-teu'!F62</f>
        <v>14198</v>
      </c>
      <c r="G28" s="51">
        <f>'[1]sum-teu'!F161</f>
        <v>48824</v>
      </c>
      <c r="H28" s="51">
        <f>'[1]sum-teu'!F277</f>
        <v>41706.5</v>
      </c>
      <c r="I28" s="51">
        <f>'[1]sum-teu'!F337</f>
        <v>56582.5</v>
      </c>
      <c r="J28" s="51">
        <f>SUM(K28:O28)</f>
        <v>331774.5</v>
      </c>
      <c r="K28" s="51">
        <f>'[1]sum-teu'!M10</f>
        <v>158160.5</v>
      </c>
      <c r="L28" s="51">
        <f>'[1]sum-teu'!M62</f>
        <v>14349.5</v>
      </c>
      <c r="M28" s="51">
        <f>'[1]sum-teu'!M161</f>
        <v>52266.5</v>
      </c>
      <c r="N28" s="51">
        <f>'[1]sum-teu'!M277</f>
        <v>45451</v>
      </c>
      <c r="O28" s="51">
        <f>'[1]sum-teu'!M337</f>
        <v>61547</v>
      </c>
      <c r="P28" s="51">
        <f>SUM(Q28:U28)</f>
        <v>344561.75</v>
      </c>
      <c r="Q28" s="51">
        <f>'[1]sum-teu'!T10</f>
        <v>164923.5</v>
      </c>
      <c r="R28" s="51">
        <f>'[1]sum-teu'!T62</f>
        <v>14261</v>
      </c>
      <c r="S28" s="51">
        <f>'[1]sum-teu'!T161</f>
        <v>54828.75</v>
      </c>
      <c r="T28" s="51">
        <f>'[1]sum-teu'!T277</f>
        <v>48238</v>
      </c>
      <c r="U28" s="51">
        <f>'[1]sum-teu'!T337</f>
        <v>62310.5</v>
      </c>
      <c r="V28" s="51">
        <f>SUM(W28:AA28)</f>
        <v>359318.5</v>
      </c>
      <c r="W28" s="51">
        <f>'[1]sum-teu'!AA10</f>
        <v>166286.5</v>
      </c>
      <c r="X28" s="51">
        <f>'[1]sum-teu'!AA62</f>
        <v>14494</v>
      </c>
      <c r="Y28" s="51">
        <f>'[1]sum-teu'!AA161</f>
        <v>58570.25</v>
      </c>
      <c r="Z28" s="51">
        <f>'[1]sum-teu'!AA277</f>
        <v>49824.75</v>
      </c>
      <c r="AA28" s="51">
        <f>'[1]sum-teu'!AA337</f>
        <v>70143</v>
      </c>
      <c r="AB28" s="51">
        <f>SUM(AC28:AG28)</f>
        <v>1334133.75</v>
      </c>
      <c r="AC28" s="51">
        <f t="shared" ref="AC28:AG29" si="9">E28+K28+Q28+W28</f>
        <v>626538.5</v>
      </c>
      <c r="AD28" s="51">
        <f t="shared" si="9"/>
        <v>57302.5</v>
      </c>
      <c r="AE28" s="51">
        <f t="shared" si="9"/>
        <v>214489.5</v>
      </c>
      <c r="AF28" s="51">
        <f t="shared" si="9"/>
        <v>185220.25</v>
      </c>
      <c r="AG28" s="51">
        <f t="shared" si="9"/>
        <v>250583</v>
      </c>
    </row>
    <row r="29" spans="1:33" ht="15" customHeight="1" x14ac:dyDescent="0.25">
      <c r="A29" s="50"/>
      <c r="B29" s="5"/>
      <c r="C29" s="48" t="s">
        <v>20</v>
      </c>
      <c r="D29" s="51">
        <f>SUM(E29:I29)</f>
        <v>291547.5</v>
      </c>
      <c r="E29" s="51">
        <f>'[1]sum-teu'!G10</f>
        <v>147863.5</v>
      </c>
      <c r="F29" s="51">
        <f>'[1]sum-teu'!G62</f>
        <v>12117</v>
      </c>
      <c r="G29" s="51">
        <f>'[1]sum-teu'!G161</f>
        <v>43733.5</v>
      </c>
      <c r="H29" s="51">
        <f>'[1]sum-teu'!G277</f>
        <v>41289</v>
      </c>
      <c r="I29" s="51">
        <f>'[1]sum-teu'!G337</f>
        <v>46544.5</v>
      </c>
      <c r="J29" s="51">
        <f>SUM(K29:O29)</f>
        <v>322073.5</v>
      </c>
      <c r="K29" s="51">
        <f>'[1]sum-teu'!N10</f>
        <v>169534</v>
      </c>
      <c r="L29" s="51">
        <f>'[1]sum-teu'!N62</f>
        <v>12083</v>
      </c>
      <c r="M29" s="51">
        <f>'[1]sum-teu'!N161</f>
        <v>47061</v>
      </c>
      <c r="N29" s="51">
        <f>'[1]sum-teu'!N277</f>
        <v>44673</v>
      </c>
      <c r="O29" s="51">
        <f>'[1]sum-teu'!N337</f>
        <v>48722.5</v>
      </c>
      <c r="P29" s="51">
        <f>SUM(Q29:U29)</f>
        <v>338419</v>
      </c>
      <c r="Q29" s="51">
        <f>'[1]sum-teu'!U10</f>
        <v>176164</v>
      </c>
      <c r="R29" s="51">
        <f>'[1]sum-teu'!U62</f>
        <v>12423.5</v>
      </c>
      <c r="S29" s="51">
        <f>'[1]sum-teu'!U161</f>
        <v>49688.75</v>
      </c>
      <c r="T29" s="51">
        <f>'[1]sum-teu'!U277</f>
        <v>47963</v>
      </c>
      <c r="U29" s="51">
        <f>'[1]sum-teu'!U337</f>
        <v>52179.75</v>
      </c>
      <c r="V29" s="51">
        <f>SUM(W29:AA29)</f>
        <v>350708.25</v>
      </c>
      <c r="W29" s="51">
        <f>'[1]sum-teu'!AB10</f>
        <v>181940</v>
      </c>
      <c r="X29" s="51">
        <f>'[1]sum-teu'!AB62</f>
        <v>13319.5</v>
      </c>
      <c r="Y29" s="51">
        <f>'[1]sum-teu'!AB161</f>
        <v>53595.75</v>
      </c>
      <c r="Z29" s="51">
        <f>'[1]sum-teu'!AB277</f>
        <v>47534</v>
      </c>
      <c r="AA29" s="51">
        <f>'[1]sum-teu'!AB337</f>
        <v>54319</v>
      </c>
      <c r="AB29" s="51">
        <f>SUM(AC29:AG29)</f>
        <v>1302748.25</v>
      </c>
      <c r="AC29" s="51">
        <f t="shared" si="9"/>
        <v>675501.5</v>
      </c>
      <c r="AD29" s="51">
        <f t="shared" si="9"/>
        <v>49943</v>
      </c>
      <c r="AE29" s="51">
        <f t="shared" si="9"/>
        <v>194079</v>
      </c>
      <c r="AF29" s="51">
        <f t="shared" si="9"/>
        <v>181459</v>
      </c>
      <c r="AG29" s="51">
        <f t="shared" si="9"/>
        <v>201765.75</v>
      </c>
    </row>
    <row r="30" spans="1:33" ht="15" customHeight="1" x14ac:dyDescent="0.25">
      <c r="A30" s="50"/>
      <c r="B30" s="5"/>
      <c r="C30" s="48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3" ht="15" customHeight="1" x14ac:dyDescent="0.25">
      <c r="A31" s="50"/>
      <c r="B31" s="5" t="s">
        <v>17</v>
      </c>
      <c r="C31" s="48"/>
      <c r="D31" s="51">
        <f>+D33+D34</f>
        <v>869227</v>
      </c>
      <c r="E31" s="51">
        <f t="shared" ref="E31:AG31" si="10">+E33+E34</f>
        <v>714856</v>
      </c>
      <c r="F31" s="51">
        <f t="shared" si="10"/>
        <v>32113.5</v>
      </c>
      <c r="G31" s="51">
        <f t="shared" si="10"/>
        <v>0</v>
      </c>
      <c r="H31" s="51">
        <f t="shared" si="10"/>
        <v>0</v>
      </c>
      <c r="I31" s="51">
        <f t="shared" si="10"/>
        <v>122257.5</v>
      </c>
      <c r="J31" s="51">
        <f t="shared" si="10"/>
        <v>997894.75</v>
      </c>
      <c r="K31" s="51">
        <f t="shared" si="10"/>
        <v>826936.75</v>
      </c>
      <c r="L31" s="51">
        <f t="shared" si="10"/>
        <v>40341.75</v>
      </c>
      <c r="M31" s="51">
        <f t="shared" si="10"/>
        <v>0</v>
      </c>
      <c r="N31" s="51">
        <f t="shared" si="10"/>
        <v>0</v>
      </c>
      <c r="O31" s="51">
        <f t="shared" si="10"/>
        <v>130616.25</v>
      </c>
      <c r="P31" s="51">
        <f t="shared" si="10"/>
        <v>985671</v>
      </c>
      <c r="Q31" s="51">
        <f t="shared" si="10"/>
        <v>834450.75</v>
      </c>
      <c r="R31" s="51">
        <f t="shared" si="10"/>
        <v>40832</v>
      </c>
      <c r="S31" s="51">
        <f t="shared" si="10"/>
        <v>0</v>
      </c>
      <c r="T31" s="51">
        <f t="shared" si="10"/>
        <v>0</v>
      </c>
      <c r="U31" s="51">
        <f t="shared" si="10"/>
        <v>110388.25</v>
      </c>
      <c r="V31" s="51">
        <f t="shared" si="10"/>
        <v>1030589.5</v>
      </c>
      <c r="W31" s="51">
        <f t="shared" si="10"/>
        <v>843916</v>
      </c>
      <c r="X31" s="51">
        <f t="shared" si="10"/>
        <v>43970.5</v>
      </c>
      <c r="Y31" s="51">
        <f t="shared" si="10"/>
        <v>0</v>
      </c>
      <c r="Z31" s="51">
        <f t="shared" si="10"/>
        <v>0</v>
      </c>
      <c r="AA31" s="51">
        <f t="shared" si="10"/>
        <v>142703</v>
      </c>
      <c r="AB31" s="51">
        <f t="shared" si="10"/>
        <v>3883382.25</v>
      </c>
      <c r="AC31" s="51">
        <f t="shared" si="10"/>
        <v>3220159.5</v>
      </c>
      <c r="AD31" s="51">
        <f t="shared" si="10"/>
        <v>157257.75</v>
      </c>
      <c r="AE31" s="51">
        <f t="shared" si="10"/>
        <v>0</v>
      </c>
      <c r="AF31" s="51">
        <f t="shared" si="10"/>
        <v>0</v>
      </c>
      <c r="AG31" s="51">
        <f t="shared" si="10"/>
        <v>505965</v>
      </c>
    </row>
    <row r="32" spans="1:33" ht="15" customHeight="1" x14ac:dyDescent="0.25">
      <c r="A32" s="50"/>
      <c r="B32" s="5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3" ht="15" customHeight="1" x14ac:dyDescent="0.25">
      <c r="A33" s="50"/>
      <c r="B33" s="5"/>
      <c r="C33" s="48" t="s">
        <v>21</v>
      </c>
      <c r="D33" s="51">
        <f>SUM(E33:I33)</f>
        <v>441665.5</v>
      </c>
      <c r="E33" s="51">
        <f>'[1]sum-teu'!I10</f>
        <v>367090.75</v>
      </c>
      <c r="F33" s="51">
        <f>'[1]sum-teu'!I62</f>
        <v>17113</v>
      </c>
      <c r="G33" s="51">
        <f>'[1]sum-teu'!I161</f>
        <v>0</v>
      </c>
      <c r="H33" s="51">
        <f>'[1]sum-teu'!I277</f>
        <v>0</v>
      </c>
      <c r="I33" s="51">
        <f>'[1]sum-teu'!I337</f>
        <v>57461.75</v>
      </c>
      <c r="J33" s="51">
        <f>SUM(K33:O33)</f>
        <v>507759</v>
      </c>
      <c r="K33" s="51">
        <f>'[1]sum-teu'!P10</f>
        <v>424902.75</v>
      </c>
      <c r="L33" s="51">
        <f>'[1]sum-teu'!P62</f>
        <v>18810.25</v>
      </c>
      <c r="M33" s="51">
        <f>'[1]sum-teu'!P161</f>
        <v>0</v>
      </c>
      <c r="N33" s="51">
        <f>'[1]sum-teu'!P277</f>
        <v>0</v>
      </c>
      <c r="O33" s="51">
        <f>'[1]sum-teu'!P337</f>
        <v>64046</v>
      </c>
      <c r="P33" s="51">
        <f>SUM(Q33:U33)</f>
        <v>492871.75</v>
      </c>
      <c r="Q33" s="51">
        <f>'[1]sum-teu'!W10</f>
        <v>423126.5</v>
      </c>
      <c r="R33" s="51">
        <f>'[1]sum-teu'!W62</f>
        <v>18951</v>
      </c>
      <c r="S33" s="51">
        <f>'[1]sum-teu'!W161</f>
        <v>0</v>
      </c>
      <c r="T33" s="51">
        <f>'[1]sum-teu'!W277</f>
        <v>0</v>
      </c>
      <c r="U33" s="51">
        <f>'[1]sum-teu'!W337</f>
        <v>50794.25</v>
      </c>
      <c r="V33" s="51">
        <f>SUM(W33:AA33)</f>
        <v>533753.75</v>
      </c>
      <c r="W33" s="51">
        <f>'[1]sum-teu'!AD10</f>
        <v>440898.75</v>
      </c>
      <c r="X33" s="51">
        <f>'[1]sum-teu'!AD62</f>
        <v>22305.5</v>
      </c>
      <c r="Y33" s="51">
        <f>'[1]sum-teu'!AD161</f>
        <v>0</v>
      </c>
      <c r="Z33" s="51">
        <f>'[1]sum-teu'!AD277</f>
        <v>0</v>
      </c>
      <c r="AA33" s="51">
        <f>'[1]sum-teu'!AD337</f>
        <v>70549.5</v>
      </c>
      <c r="AB33" s="51">
        <f>SUM(AC33:AG33)</f>
        <v>1976050</v>
      </c>
      <c r="AC33" s="51">
        <f t="shared" ref="AC33:AG34" si="11">E33+K33+Q33+W33</f>
        <v>1656018.75</v>
      </c>
      <c r="AD33" s="51">
        <f t="shared" si="11"/>
        <v>77179.75</v>
      </c>
      <c r="AE33" s="51">
        <f t="shared" si="11"/>
        <v>0</v>
      </c>
      <c r="AF33" s="51">
        <f t="shared" si="11"/>
        <v>0</v>
      </c>
      <c r="AG33" s="51">
        <f t="shared" si="11"/>
        <v>242851.5</v>
      </c>
    </row>
    <row r="34" spans="1:33" ht="15" customHeight="1" x14ac:dyDescent="0.25">
      <c r="A34" s="50"/>
      <c r="B34" s="5"/>
      <c r="C34" s="48" t="s">
        <v>22</v>
      </c>
      <c r="D34" s="51">
        <f>SUM(E34:I34)</f>
        <v>427561.5</v>
      </c>
      <c r="E34" s="51">
        <f>'[1]sum-teu'!J10</f>
        <v>347765.25</v>
      </c>
      <c r="F34" s="51">
        <f>'[1]sum-teu'!J62</f>
        <v>15000.5</v>
      </c>
      <c r="G34" s="51">
        <f>'[1]sum-teu'!J161</f>
        <v>0</v>
      </c>
      <c r="H34" s="51">
        <f>'[1]sum-teu'!J277</f>
        <v>0</v>
      </c>
      <c r="I34" s="51">
        <f>'[1]sum-teu'!J337</f>
        <v>64795.75</v>
      </c>
      <c r="J34" s="51">
        <f>SUM(K34:O34)</f>
        <v>490135.75</v>
      </c>
      <c r="K34" s="51">
        <f>'[1]sum-teu'!Q10</f>
        <v>402034</v>
      </c>
      <c r="L34" s="51">
        <f>'[1]sum-teu'!Q62</f>
        <v>21531.5</v>
      </c>
      <c r="M34" s="51">
        <f>'[1]sum-teu'!Q161</f>
        <v>0</v>
      </c>
      <c r="N34" s="51">
        <f>'[1]sum-teu'!Q277</f>
        <v>0</v>
      </c>
      <c r="O34" s="51">
        <f>'[1]sum-teu'!Q337</f>
        <v>66570.25</v>
      </c>
      <c r="P34" s="51">
        <f>SUM(Q34:U34)</f>
        <v>492799.25</v>
      </c>
      <c r="Q34" s="51">
        <f>'[1]sum-teu'!X10</f>
        <v>411324.25</v>
      </c>
      <c r="R34" s="51">
        <f>'[1]sum-teu'!X62</f>
        <v>21881</v>
      </c>
      <c r="S34" s="51">
        <f>'[1]sum-teu'!X161</f>
        <v>0</v>
      </c>
      <c r="T34" s="51">
        <f>'[1]sum-teu'!X277</f>
        <v>0</v>
      </c>
      <c r="U34" s="51">
        <f>'[1]sum-teu'!X337</f>
        <v>59594</v>
      </c>
      <c r="V34" s="51">
        <f>SUM(W34:AA34)</f>
        <v>496835.75</v>
      </c>
      <c r="W34" s="51">
        <f>'[1]sum-teu'!AE10</f>
        <v>403017.25</v>
      </c>
      <c r="X34" s="51">
        <f>'[1]sum-teu'!AE62</f>
        <v>21665</v>
      </c>
      <c r="Y34" s="51">
        <f>'[1]sum-teu'!AE161</f>
        <v>0</v>
      </c>
      <c r="Z34" s="51">
        <f>'[1]sum-teu'!AE277</f>
        <v>0</v>
      </c>
      <c r="AA34" s="51">
        <f>'[1]sum-teu'!AE337</f>
        <v>72153.5</v>
      </c>
      <c r="AB34" s="51">
        <f>SUM(AC34:AG34)</f>
        <v>1907332.25</v>
      </c>
      <c r="AC34" s="51">
        <f t="shared" si="11"/>
        <v>1564140.75</v>
      </c>
      <c r="AD34" s="51">
        <f t="shared" si="11"/>
        <v>80078</v>
      </c>
      <c r="AE34" s="51">
        <f t="shared" si="11"/>
        <v>0</v>
      </c>
      <c r="AF34" s="51">
        <f t="shared" si="11"/>
        <v>0</v>
      </c>
      <c r="AG34" s="51">
        <f t="shared" si="11"/>
        <v>263113.5</v>
      </c>
    </row>
    <row r="35" spans="1:33" ht="15" customHeight="1" x14ac:dyDescent="0.25">
      <c r="A35" s="50"/>
      <c r="B35" s="5"/>
      <c r="C35" s="48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1:33" ht="15" customHeight="1" x14ac:dyDescent="0.25">
      <c r="A36" s="47" t="s">
        <v>24</v>
      </c>
      <c r="B36" s="5"/>
      <c r="C36" s="48"/>
      <c r="D36" s="49">
        <f t="shared" ref="D36:AG36" si="12">+D37+D38</f>
        <v>15753535</v>
      </c>
      <c r="E36" s="49">
        <f t="shared" si="12"/>
        <v>345804</v>
      </c>
      <c r="F36" s="49">
        <f t="shared" si="12"/>
        <v>5464057</v>
      </c>
      <c r="G36" s="49">
        <f t="shared" si="12"/>
        <v>5613963</v>
      </c>
      <c r="H36" s="49">
        <f t="shared" si="12"/>
        <v>2616507</v>
      </c>
      <c r="I36" s="49">
        <f t="shared" si="12"/>
        <v>1713204</v>
      </c>
      <c r="J36" s="49">
        <f t="shared" si="12"/>
        <v>22126127</v>
      </c>
      <c r="K36" s="49">
        <f t="shared" si="12"/>
        <v>451725</v>
      </c>
      <c r="L36" s="49">
        <f t="shared" si="12"/>
        <v>7785604</v>
      </c>
      <c r="M36" s="49">
        <f t="shared" si="12"/>
        <v>8251726</v>
      </c>
      <c r="N36" s="49">
        <f t="shared" si="12"/>
        <v>3611583</v>
      </c>
      <c r="O36" s="49">
        <f t="shared" si="12"/>
        <v>2025489</v>
      </c>
      <c r="P36" s="49">
        <f t="shared" si="12"/>
        <v>14152773</v>
      </c>
      <c r="Q36" s="49">
        <f t="shared" si="12"/>
        <v>273786</v>
      </c>
      <c r="R36" s="49">
        <f t="shared" si="12"/>
        <v>4383649</v>
      </c>
      <c r="S36" s="49">
        <f t="shared" si="12"/>
        <v>5239068</v>
      </c>
      <c r="T36" s="49">
        <f t="shared" si="12"/>
        <v>2461656</v>
      </c>
      <c r="U36" s="49">
        <f t="shared" si="12"/>
        <v>1794614</v>
      </c>
      <c r="V36" s="49">
        <f t="shared" si="12"/>
        <v>16918770</v>
      </c>
      <c r="W36" s="49">
        <f t="shared" si="12"/>
        <v>281825</v>
      </c>
      <c r="X36" s="49">
        <f t="shared" si="12"/>
        <v>5309058</v>
      </c>
      <c r="Y36" s="49">
        <f t="shared" si="12"/>
        <v>6290954</v>
      </c>
      <c r="Z36" s="49">
        <f t="shared" si="12"/>
        <v>3019614</v>
      </c>
      <c r="AA36" s="49">
        <f t="shared" si="12"/>
        <v>2017319</v>
      </c>
      <c r="AB36" s="49">
        <f t="shared" si="12"/>
        <v>68951205</v>
      </c>
      <c r="AC36" s="49">
        <f t="shared" si="12"/>
        <v>1353140</v>
      </c>
      <c r="AD36" s="49">
        <f t="shared" si="12"/>
        <v>22942368</v>
      </c>
      <c r="AE36" s="49">
        <f t="shared" si="12"/>
        <v>25395711</v>
      </c>
      <c r="AF36" s="49">
        <f t="shared" si="12"/>
        <v>11709360</v>
      </c>
      <c r="AG36" s="49">
        <f t="shared" si="12"/>
        <v>7550626</v>
      </c>
    </row>
    <row r="37" spans="1:33" ht="15" customHeight="1" x14ac:dyDescent="0.25">
      <c r="A37" s="50"/>
      <c r="B37" s="5" t="s">
        <v>25</v>
      </c>
      <c r="C37" s="48"/>
      <c r="D37" s="51">
        <f>SUM(E37:I37)</f>
        <v>8111540</v>
      </c>
      <c r="E37" s="51">
        <f>'[1]sum-pass'!E9</f>
        <v>173015</v>
      </c>
      <c r="F37" s="51">
        <f>'[1]sum-pass'!E61</f>
        <v>2791944</v>
      </c>
      <c r="G37" s="51">
        <f>'[1]sum-pass'!E160</f>
        <v>2933332</v>
      </c>
      <c r="H37" s="51">
        <f>'[1]sum-pass'!E276</f>
        <v>1360103</v>
      </c>
      <c r="I37" s="51">
        <f>'[1]sum-pass'!E336</f>
        <v>853146</v>
      </c>
      <c r="J37" s="51">
        <f>SUM(K37:O37)</f>
        <v>11504773</v>
      </c>
      <c r="K37" s="51">
        <f>'[1]sum-pass'!H9</f>
        <v>230920</v>
      </c>
      <c r="L37" s="51">
        <f>'[1]sum-pass'!H61</f>
        <v>4069527</v>
      </c>
      <c r="M37" s="51">
        <f>'[1]sum-pass'!H160</f>
        <v>4317102</v>
      </c>
      <c r="N37" s="51">
        <f>'[1]sum-pass'!H276</f>
        <v>1874113</v>
      </c>
      <c r="O37" s="51">
        <f>'[1]sum-pass'!H336</f>
        <v>1013111</v>
      </c>
      <c r="P37" s="51">
        <f>SUM(Q37:U37)</f>
        <v>7292338</v>
      </c>
      <c r="Q37" s="51">
        <f>'[1]sum-pass'!K9</f>
        <v>136127</v>
      </c>
      <c r="R37" s="51">
        <f>'[1]sum-pass'!K61</f>
        <v>2275167</v>
      </c>
      <c r="S37" s="51">
        <f>'[1]sum-pass'!K160</f>
        <v>2704371</v>
      </c>
      <c r="T37" s="51">
        <f>'[1]sum-pass'!K276</f>
        <v>1275062</v>
      </c>
      <c r="U37" s="51">
        <f>'[1]sum-pass'!K336</f>
        <v>901611</v>
      </c>
      <c r="V37" s="51">
        <f>SUM(W37:AA37)</f>
        <v>8725604</v>
      </c>
      <c r="W37" s="51">
        <f>'[1]sum-pass'!N9</f>
        <v>135013</v>
      </c>
      <c r="X37" s="51">
        <f>'[1]sum-pass'!N61</f>
        <v>2791751</v>
      </c>
      <c r="Y37" s="51">
        <f>'[1]sum-pass'!N160</f>
        <v>3248522</v>
      </c>
      <c r="Z37" s="51">
        <f>'[1]sum-pass'!N276</f>
        <v>1541547</v>
      </c>
      <c r="AA37" s="51">
        <f>'[1]sum-pass'!N336</f>
        <v>1008771</v>
      </c>
      <c r="AB37" s="51">
        <f>SUM(AC37:AG37)</f>
        <v>35634255</v>
      </c>
      <c r="AC37" s="51">
        <f t="shared" ref="AC37:AG38" si="13">E37+K37+Q37+W37</f>
        <v>675075</v>
      </c>
      <c r="AD37" s="51">
        <f t="shared" si="13"/>
        <v>11928389</v>
      </c>
      <c r="AE37" s="51">
        <f t="shared" si="13"/>
        <v>13203327</v>
      </c>
      <c r="AF37" s="51">
        <f t="shared" si="13"/>
        <v>6050825</v>
      </c>
      <c r="AG37" s="51">
        <f t="shared" si="13"/>
        <v>3776639</v>
      </c>
    </row>
    <row r="38" spans="1:33" ht="15" customHeight="1" x14ac:dyDescent="0.25">
      <c r="A38" s="50"/>
      <c r="B38" s="5" t="s">
        <v>26</v>
      </c>
      <c r="C38" s="48"/>
      <c r="D38" s="51">
        <f>SUM(E38:I38)</f>
        <v>7641995</v>
      </c>
      <c r="E38" s="51">
        <f>'[1]sum-pass'!F9</f>
        <v>172789</v>
      </c>
      <c r="F38" s="51">
        <f>'[1]sum-pass'!F61</f>
        <v>2672113</v>
      </c>
      <c r="G38" s="51">
        <f>'[1]sum-pass'!F160</f>
        <v>2680631</v>
      </c>
      <c r="H38" s="51">
        <f>'[1]sum-pass'!F276</f>
        <v>1256404</v>
      </c>
      <c r="I38" s="51">
        <f>'[1]sum-pass'!F336</f>
        <v>860058</v>
      </c>
      <c r="J38" s="51">
        <f>SUM(K38:O38)</f>
        <v>10621354</v>
      </c>
      <c r="K38" s="51">
        <f>'[1]sum-pass'!I9</f>
        <v>220805</v>
      </c>
      <c r="L38" s="51">
        <f>'[1]sum-pass'!I61</f>
        <v>3716077</v>
      </c>
      <c r="M38" s="51">
        <f>'[1]sum-pass'!I160</f>
        <v>3934624</v>
      </c>
      <c r="N38" s="51">
        <f>'[1]sum-pass'!I276</f>
        <v>1737470</v>
      </c>
      <c r="O38" s="51">
        <f>'[1]sum-pass'!I336</f>
        <v>1012378</v>
      </c>
      <c r="P38" s="51">
        <f>SUM(Q38:U38)</f>
        <v>6860435</v>
      </c>
      <c r="Q38" s="51">
        <f>'[1]sum-pass'!L9</f>
        <v>137659</v>
      </c>
      <c r="R38" s="51">
        <f>'[1]sum-pass'!L61</f>
        <v>2108482</v>
      </c>
      <c r="S38" s="51">
        <f>'[1]sum-pass'!L160</f>
        <v>2534697</v>
      </c>
      <c r="T38" s="51">
        <f>'[1]sum-pass'!L276</f>
        <v>1186594</v>
      </c>
      <c r="U38" s="51">
        <f>'[1]sum-pass'!L336</f>
        <v>893003</v>
      </c>
      <c r="V38" s="51">
        <f>SUM(W38:AA38)</f>
        <v>8193166</v>
      </c>
      <c r="W38" s="51">
        <f>'[1]sum-pass'!O9</f>
        <v>146812</v>
      </c>
      <c r="X38" s="51">
        <f>'[1]sum-pass'!O61</f>
        <v>2517307</v>
      </c>
      <c r="Y38" s="51">
        <f>'[1]sum-pass'!O160</f>
        <v>3042432</v>
      </c>
      <c r="Z38" s="51">
        <f>'[1]sum-pass'!O276</f>
        <v>1478067</v>
      </c>
      <c r="AA38" s="51">
        <f>'[1]sum-pass'!O336</f>
        <v>1008548</v>
      </c>
      <c r="AB38" s="51">
        <f>SUM(AC38:AG38)</f>
        <v>33316950</v>
      </c>
      <c r="AC38" s="51">
        <f t="shared" si="13"/>
        <v>678065</v>
      </c>
      <c r="AD38" s="51">
        <f t="shared" si="13"/>
        <v>11013979</v>
      </c>
      <c r="AE38" s="51">
        <f t="shared" si="13"/>
        <v>12192384</v>
      </c>
      <c r="AF38" s="51">
        <f t="shared" si="13"/>
        <v>5658535</v>
      </c>
      <c r="AG38" s="51">
        <f t="shared" si="13"/>
        <v>3773987</v>
      </c>
    </row>
    <row r="39" spans="1:33" ht="15" customHeight="1" x14ac:dyDescent="0.25">
      <c r="A39" s="50"/>
      <c r="B39" s="5"/>
      <c r="C39" s="48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1:33" s="3" customFormat="1" ht="15" customHeight="1" x14ac:dyDescent="0.25">
      <c r="A40" s="47" t="s">
        <v>27</v>
      </c>
      <c r="B40" s="52"/>
      <c r="C40" s="53"/>
      <c r="D40" s="49">
        <f>D42+D48</f>
        <v>1264374.1576</v>
      </c>
      <c r="E40" s="49">
        <f>E42+E48</f>
        <v>2306</v>
      </c>
      <c r="F40" s="49">
        <f t="shared" ref="F40:AG40" si="14">F42+F48</f>
        <v>448024</v>
      </c>
      <c r="G40" s="49">
        <f t="shared" si="14"/>
        <v>394358.15760000004</v>
      </c>
      <c r="H40" s="49">
        <f t="shared" si="14"/>
        <v>375983</v>
      </c>
      <c r="I40" s="49">
        <f t="shared" si="14"/>
        <v>43703</v>
      </c>
      <c r="J40" s="49">
        <f t="shared" si="14"/>
        <v>1554174</v>
      </c>
      <c r="K40" s="49">
        <f t="shared" si="14"/>
        <v>2368</v>
      </c>
      <c r="L40" s="49">
        <f t="shared" si="14"/>
        <v>540748</v>
      </c>
      <c r="M40" s="49">
        <f t="shared" si="14"/>
        <v>515666</v>
      </c>
      <c r="N40" s="49">
        <f t="shared" si="14"/>
        <v>442434</v>
      </c>
      <c r="O40" s="49">
        <f t="shared" si="14"/>
        <v>52958</v>
      </c>
      <c r="P40" s="49">
        <f t="shared" si="14"/>
        <v>1262955</v>
      </c>
      <c r="Q40" s="49">
        <f t="shared" si="14"/>
        <v>3838</v>
      </c>
      <c r="R40" s="49">
        <f t="shared" si="14"/>
        <v>424692</v>
      </c>
      <c r="S40" s="49">
        <f t="shared" si="14"/>
        <v>391690</v>
      </c>
      <c r="T40" s="49">
        <f t="shared" si="14"/>
        <v>394348</v>
      </c>
      <c r="U40" s="49">
        <f t="shared" si="14"/>
        <v>48387</v>
      </c>
      <c r="V40" s="49">
        <f t="shared" si="14"/>
        <v>1420306</v>
      </c>
      <c r="W40" s="49">
        <f t="shared" si="14"/>
        <v>3151</v>
      </c>
      <c r="X40" s="49">
        <f t="shared" si="14"/>
        <v>473393</v>
      </c>
      <c r="Y40" s="49">
        <f t="shared" si="14"/>
        <v>442038</v>
      </c>
      <c r="Z40" s="49">
        <f t="shared" si="14"/>
        <v>446321</v>
      </c>
      <c r="AA40" s="49">
        <f t="shared" si="14"/>
        <v>55403</v>
      </c>
      <c r="AB40" s="49">
        <f t="shared" si="14"/>
        <v>5501809.1576000005</v>
      </c>
      <c r="AC40" s="49">
        <f t="shared" si="14"/>
        <v>11663</v>
      </c>
      <c r="AD40" s="49">
        <f t="shared" si="14"/>
        <v>1886857</v>
      </c>
      <c r="AE40" s="49">
        <f t="shared" si="14"/>
        <v>1743752.1576</v>
      </c>
      <c r="AF40" s="49">
        <f t="shared" si="14"/>
        <v>1659086</v>
      </c>
      <c r="AG40" s="49">
        <f t="shared" si="14"/>
        <v>200451</v>
      </c>
    </row>
    <row r="41" spans="1:33" ht="15" customHeight="1" x14ac:dyDescent="0.25">
      <c r="A41" s="50"/>
      <c r="B41" s="5"/>
      <c r="C41" s="48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</row>
    <row r="42" spans="1:33" ht="15" customHeight="1" x14ac:dyDescent="0.25">
      <c r="A42" s="50"/>
      <c r="B42" s="5" t="s">
        <v>19</v>
      </c>
      <c r="C42" s="48"/>
      <c r="D42" s="51">
        <f>SUM(D43:D46)</f>
        <v>629637</v>
      </c>
      <c r="E42" s="51">
        <f>SUM(E43:E46)</f>
        <v>996</v>
      </c>
      <c r="F42" s="51">
        <f t="shared" ref="F42:AG42" si="15">SUM(F43:F46)</f>
        <v>219303</v>
      </c>
      <c r="G42" s="51">
        <f t="shared" si="15"/>
        <v>197956</v>
      </c>
      <c r="H42" s="51">
        <f t="shared" si="15"/>
        <v>189736</v>
      </c>
      <c r="I42" s="51">
        <f t="shared" si="15"/>
        <v>21646</v>
      </c>
      <c r="J42" s="51">
        <f t="shared" si="15"/>
        <v>773933</v>
      </c>
      <c r="K42" s="51">
        <f t="shared" si="15"/>
        <v>863</v>
      </c>
      <c r="L42" s="51">
        <f t="shared" si="15"/>
        <v>264421</v>
      </c>
      <c r="M42" s="51">
        <f t="shared" si="15"/>
        <v>258101</v>
      </c>
      <c r="N42" s="51">
        <f t="shared" si="15"/>
        <v>224201</v>
      </c>
      <c r="O42" s="51">
        <f t="shared" si="15"/>
        <v>26347</v>
      </c>
      <c r="P42" s="51">
        <f t="shared" si="15"/>
        <v>630356</v>
      </c>
      <c r="Q42" s="51">
        <f t="shared" si="15"/>
        <v>796</v>
      </c>
      <c r="R42" s="51">
        <f t="shared" si="15"/>
        <v>206934</v>
      </c>
      <c r="S42" s="51">
        <f t="shared" si="15"/>
        <v>198197</v>
      </c>
      <c r="T42" s="51">
        <f t="shared" si="15"/>
        <v>200274</v>
      </c>
      <c r="U42" s="51">
        <f t="shared" si="15"/>
        <v>24155</v>
      </c>
      <c r="V42" s="51">
        <f t="shared" si="15"/>
        <v>709760</v>
      </c>
      <c r="W42" s="51">
        <f t="shared" si="15"/>
        <v>818</v>
      </c>
      <c r="X42" s="51">
        <f t="shared" si="15"/>
        <v>230884</v>
      </c>
      <c r="Y42" s="51">
        <f t="shared" si="15"/>
        <v>225163</v>
      </c>
      <c r="Z42" s="51">
        <f t="shared" si="15"/>
        <v>225836</v>
      </c>
      <c r="AA42" s="51">
        <f t="shared" si="15"/>
        <v>27059</v>
      </c>
      <c r="AB42" s="51">
        <f t="shared" si="15"/>
        <v>2743686</v>
      </c>
      <c r="AC42" s="51">
        <f t="shared" si="15"/>
        <v>3473</v>
      </c>
      <c r="AD42" s="51">
        <f t="shared" si="15"/>
        <v>921542</v>
      </c>
      <c r="AE42" s="51">
        <f t="shared" si="15"/>
        <v>879417</v>
      </c>
      <c r="AF42" s="51">
        <f t="shared" si="15"/>
        <v>840047</v>
      </c>
      <c r="AG42" s="51">
        <f t="shared" si="15"/>
        <v>99207</v>
      </c>
    </row>
    <row r="43" spans="1:33" ht="15" customHeight="1" x14ac:dyDescent="0.25">
      <c r="A43" s="50"/>
      <c r="B43" s="5"/>
      <c r="C43" s="48" t="s">
        <v>28</v>
      </c>
      <c r="D43" s="51">
        <f>SUM(E43:I43)</f>
        <v>118901</v>
      </c>
      <c r="E43" s="51">
        <f>'[1]sum-roro'!F10</f>
        <v>35</v>
      </c>
      <c r="F43" s="51">
        <f>'[1]sum-roro'!F62</f>
        <v>10242</v>
      </c>
      <c r="G43" s="51">
        <f>'[1]sum-roro'!F161</f>
        <v>22729</v>
      </c>
      <c r="H43" s="51">
        <f>'[1]sum-roro'!F277</f>
        <v>76303</v>
      </c>
      <c r="I43" s="51">
        <f>'[1]sum-roro'!F337</f>
        <v>9592</v>
      </c>
      <c r="J43" s="51">
        <f>SUM(K43:O43)</f>
        <v>145599</v>
      </c>
      <c r="K43" s="51">
        <f>'[1]sum-roro'!Q10</f>
        <v>5</v>
      </c>
      <c r="L43" s="51">
        <f>'[1]sum-roro'!Q62</f>
        <v>11806</v>
      </c>
      <c r="M43" s="51">
        <f>'[1]sum-roro'!Q161</f>
        <v>32246</v>
      </c>
      <c r="N43" s="51">
        <f>'[1]sum-roro'!Q277</f>
        <v>89680</v>
      </c>
      <c r="O43" s="51">
        <f>'[1]sum-roro'!Q337</f>
        <v>11862</v>
      </c>
      <c r="P43" s="51">
        <f>SUM(Q43:U43)</f>
        <v>126128</v>
      </c>
      <c r="Q43" s="51">
        <f>'[1]sum-roro'!AB10</f>
        <v>11</v>
      </c>
      <c r="R43" s="51">
        <f>'[1]sum-roro'!AB62</f>
        <v>7662</v>
      </c>
      <c r="S43" s="51">
        <f>'[1]sum-roro'!AB161</f>
        <v>20169</v>
      </c>
      <c r="T43" s="51">
        <f>'[1]sum-roro'!AB277</f>
        <v>85569</v>
      </c>
      <c r="U43" s="51">
        <f>'[1]sum-roro'!AB337</f>
        <v>12717</v>
      </c>
      <c r="V43" s="51">
        <f>SUM(W43:AA43)</f>
        <v>143658</v>
      </c>
      <c r="W43" s="51">
        <f>'[1]sum-roro'!AM10</f>
        <v>7</v>
      </c>
      <c r="X43" s="51">
        <f>'[1]sum-roro'!AM62</f>
        <v>10882</v>
      </c>
      <c r="Y43" s="51">
        <f>'[1]sum-roro'!AM161</f>
        <v>24877</v>
      </c>
      <c r="Z43" s="51">
        <f>'[1]sum-roro'!AM277</f>
        <v>95209</v>
      </c>
      <c r="AA43" s="51">
        <f>'[1]sum-roro'!AM337</f>
        <v>12683</v>
      </c>
      <c r="AB43" s="51">
        <f>SUM(AC43:AG43)</f>
        <v>534286</v>
      </c>
      <c r="AC43" s="51">
        <f t="shared" ref="AC43:AG46" si="16">E43+K43+Q43+W43</f>
        <v>58</v>
      </c>
      <c r="AD43" s="51">
        <f t="shared" si="16"/>
        <v>40592</v>
      </c>
      <c r="AE43" s="51">
        <f t="shared" si="16"/>
        <v>100021</v>
      </c>
      <c r="AF43" s="51">
        <f t="shared" si="16"/>
        <v>346761</v>
      </c>
      <c r="AG43" s="51">
        <f t="shared" si="16"/>
        <v>46854</v>
      </c>
    </row>
    <row r="44" spans="1:33" ht="15" customHeight="1" x14ac:dyDescent="0.25">
      <c r="A44" s="50"/>
      <c r="B44" s="5"/>
      <c r="C44" s="48" t="s">
        <v>29</v>
      </c>
      <c r="D44" s="51">
        <f>SUM(E44:I44)</f>
        <v>198319</v>
      </c>
      <c r="E44" s="51">
        <f>'[1]sum-roro'!G10</f>
        <v>346</v>
      </c>
      <c r="F44" s="51">
        <f>'[1]sum-roro'!G62</f>
        <v>58376</v>
      </c>
      <c r="G44" s="51">
        <f>'[1]sum-roro'!G161</f>
        <v>67123</v>
      </c>
      <c r="H44" s="51">
        <f>'[1]sum-roro'!G277</f>
        <v>68006</v>
      </c>
      <c r="I44" s="51">
        <f>'[1]sum-roro'!G337</f>
        <v>4468</v>
      </c>
      <c r="J44" s="51">
        <f>SUM(K44:O44)</f>
        <v>276183</v>
      </c>
      <c r="K44" s="51">
        <f>'[1]sum-roro'!R10</f>
        <v>232</v>
      </c>
      <c r="L44" s="51">
        <f>'[1]sum-roro'!R62</f>
        <v>81485</v>
      </c>
      <c r="M44" s="51">
        <f>'[1]sum-roro'!R161</f>
        <v>103538</v>
      </c>
      <c r="N44" s="51">
        <f>'[1]sum-roro'!R277</f>
        <v>84399</v>
      </c>
      <c r="O44" s="51">
        <f>'[1]sum-roro'!R337</f>
        <v>6529</v>
      </c>
      <c r="P44" s="51">
        <f>SUM(Q44:U44)</f>
        <v>196116</v>
      </c>
      <c r="Q44" s="51">
        <f>'[1]sum-roro'!AC10</f>
        <v>174</v>
      </c>
      <c r="R44" s="51">
        <f>'[1]sum-roro'!AC62</f>
        <v>53791</v>
      </c>
      <c r="S44" s="51">
        <f>'[1]sum-roro'!AC161</f>
        <v>68894</v>
      </c>
      <c r="T44" s="51">
        <f>'[1]sum-roro'!AC277</f>
        <v>69127</v>
      </c>
      <c r="U44" s="51">
        <f>'[1]sum-roro'!AC337</f>
        <v>4130</v>
      </c>
      <c r="V44" s="51">
        <f>SUM(W44:AA44)</f>
        <v>237016</v>
      </c>
      <c r="W44" s="51">
        <f>'[1]sum-roro'!AN10</f>
        <v>184</v>
      </c>
      <c r="X44" s="51">
        <f>'[1]sum-roro'!AN62</f>
        <v>64043</v>
      </c>
      <c r="Y44" s="51">
        <f>'[1]sum-roro'!AN161</f>
        <v>82714</v>
      </c>
      <c r="Z44" s="51">
        <f>'[1]sum-roro'!AN277</f>
        <v>84522</v>
      </c>
      <c r="AA44" s="51">
        <f>'[1]sum-roro'!AN337</f>
        <v>5553</v>
      </c>
      <c r="AB44" s="51">
        <f>SUM(AC44:AG44)</f>
        <v>907634</v>
      </c>
      <c r="AC44" s="51">
        <f t="shared" si="16"/>
        <v>936</v>
      </c>
      <c r="AD44" s="51">
        <f t="shared" si="16"/>
        <v>257695</v>
      </c>
      <c r="AE44" s="51">
        <f t="shared" si="16"/>
        <v>322269</v>
      </c>
      <c r="AF44" s="51">
        <f t="shared" si="16"/>
        <v>306054</v>
      </c>
      <c r="AG44" s="51">
        <f t="shared" si="16"/>
        <v>20680</v>
      </c>
    </row>
    <row r="45" spans="1:33" ht="15" customHeight="1" x14ac:dyDescent="0.25">
      <c r="A45" s="50"/>
      <c r="B45" s="5"/>
      <c r="C45" s="48" t="s">
        <v>30</v>
      </c>
      <c r="D45" s="51">
        <f>SUM(E45:I45)</f>
        <v>98779</v>
      </c>
      <c r="E45" s="51">
        <f>'[1]sum-roro'!H10</f>
        <v>94</v>
      </c>
      <c r="F45" s="51">
        <f>'[1]sum-roro'!H62</f>
        <v>48026</v>
      </c>
      <c r="G45" s="51">
        <f>'[1]sum-roro'!H161</f>
        <v>27507</v>
      </c>
      <c r="H45" s="51">
        <f>'[1]sum-roro'!H277</f>
        <v>20981</v>
      </c>
      <c r="I45" s="51">
        <f>'[1]sum-roro'!H337</f>
        <v>2171</v>
      </c>
      <c r="J45" s="51">
        <f>SUM(K45:O45)</f>
        <v>109420</v>
      </c>
      <c r="K45" s="51">
        <f>'[1]sum-roro'!S10</f>
        <v>85</v>
      </c>
      <c r="L45" s="51">
        <f>'[1]sum-roro'!S62</f>
        <v>54375</v>
      </c>
      <c r="M45" s="51">
        <f>'[1]sum-roro'!S161</f>
        <v>30324</v>
      </c>
      <c r="N45" s="51">
        <f>'[1]sum-roro'!S277</f>
        <v>22870</v>
      </c>
      <c r="O45" s="51">
        <f>'[1]sum-roro'!S337</f>
        <v>1766</v>
      </c>
      <c r="P45" s="51">
        <f>SUM(Q45:U45)</f>
        <v>99531</v>
      </c>
      <c r="Q45" s="51">
        <f>'[1]sum-roro'!AD10</f>
        <v>120</v>
      </c>
      <c r="R45" s="51">
        <f>'[1]sum-roro'!AD62</f>
        <v>46614</v>
      </c>
      <c r="S45" s="51">
        <f>'[1]sum-roro'!AD161</f>
        <v>28509</v>
      </c>
      <c r="T45" s="51">
        <f>'[1]sum-roro'!AD277</f>
        <v>22059</v>
      </c>
      <c r="U45" s="51">
        <f>'[1]sum-roro'!AD337</f>
        <v>2229</v>
      </c>
      <c r="V45" s="51">
        <f>SUM(W45:AA45)</f>
        <v>107289</v>
      </c>
      <c r="W45" s="51">
        <f>'[1]sum-roro'!AO10</f>
        <v>109</v>
      </c>
      <c r="X45" s="51">
        <f>'[1]sum-roro'!AO62</f>
        <v>50552</v>
      </c>
      <c r="Y45" s="51">
        <f>'[1]sum-roro'!AO161</f>
        <v>30319</v>
      </c>
      <c r="Z45" s="51">
        <f>'[1]sum-roro'!AO277</f>
        <v>22702</v>
      </c>
      <c r="AA45" s="51">
        <f>'[1]sum-roro'!AO337</f>
        <v>3607</v>
      </c>
      <c r="AB45" s="51">
        <f>SUM(AC45:AG45)</f>
        <v>415019</v>
      </c>
      <c r="AC45" s="51">
        <f t="shared" si="16"/>
        <v>408</v>
      </c>
      <c r="AD45" s="51">
        <f t="shared" si="16"/>
        <v>199567</v>
      </c>
      <c r="AE45" s="51">
        <f t="shared" si="16"/>
        <v>116659</v>
      </c>
      <c r="AF45" s="51">
        <f t="shared" si="16"/>
        <v>88612</v>
      </c>
      <c r="AG45" s="51">
        <f t="shared" si="16"/>
        <v>9773</v>
      </c>
    </row>
    <row r="46" spans="1:33" ht="15" customHeight="1" x14ac:dyDescent="0.25">
      <c r="A46" s="50"/>
      <c r="B46" s="5"/>
      <c r="C46" s="48" t="s">
        <v>31</v>
      </c>
      <c r="D46" s="51">
        <f>SUM(E46:I46)</f>
        <v>213638</v>
      </c>
      <c r="E46" s="51">
        <f>'[1]sum-roro'!I10</f>
        <v>521</v>
      </c>
      <c r="F46" s="51">
        <f>'[1]sum-roro'!I62</f>
        <v>102659</v>
      </c>
      <c r="G46" s="51">
        <f>'[1]sum-roro'!I161</f>
        <v>80597</v>
      </c>
      <c r="H46" s="51">
        <f>'[1]sum-roro'!I277</f>
        <v>24446</v>
      </c>
      <c r="I46" s="51">
        <f>'[1]sum-roro'!I337</f>
        <v>5415</v>
      </c>
      <c r="J46" s="51">
        <f>SUM(K46:O46)</f>
        <v>242731</v>
      </c>
      <c r="K46" s="51">
        <f>'[1]sum-roro'!T10</f>
        <v>541</v>
      </c>
      <c r="L46" s="51">
        <f>'[1]sum-roro'!T62</f>
        <v>116755</v>
      </c>
      <c r="M46" s="51">
        <f>'[1]sum-roro'!T161</f>
        <v>91993</v>
      </c>
      <c r="N46" s="51">
        <f>'[1]sum-roro'!T277</f>
        <v>27252</v>
      </c>
      <c r="O46" s="51">
        <f>'[1]sum-roro'!T337</f>
        <v>6190</v>
      </c>
      <c r="P46" s="51">
        <f>SUM(Q46:U46)</f>
        <v>208581</v>
      </c>
      <c r="Q46" s="51">
        <f>'[1]sum-roro'!AE10</f>
        <v>491</v>
      </c>
      <c r="R46" s="51">
        <f>'[1]sum-roro'!AE62</f>
        <v>98867</v>
      </c>
      <c r="S46" s="51">
        <f>'[1]sum-roro'!AE161</f>
        <v>80625</v>
      </c>
      <c r="T46" s="51">
        <f>'[1]sum-roro'!AE277</f>
        <v>23519</v>
      </c>
      <c r="U46" s="51">
        <f>'[1]sum-roro'!AE337</f>
        <v>5079</v>
      </c>
      <c r="V46" s="51">
        <f>SUM(W46:AA46)</f>
        <v>221797</v>
      </c>
      <c r="W46" s="51">
        <f>'[1]sum-roro'!AP10</f>
        <v>518</v>
      </c>
      <c r="X46" s="51">
        <f>'[1]sum-roro'!AP62</f>
        <v>105407</v>
      </c>
      <c r="Y46" s="51">
        <f>'[1]sum-roro'!AP161</f>
        <v>87253</v>
      </c>
      <c r="Z46" s="51">
        <f>'[1]sum-roro'!AP277</f>
        <v>23403</v>
      </c>
      <c r="AA46" s="51">
        <f>'[1]sum-roro'!AP337</f>
        <v>5216</v>
      </c>
      <c r="AB46" s="51">
        <f>SUM(AC46:AG46)</f>
        <v>886747</v>
      </c>
      <c r="AC46" s="51">
        <f t="shared" si="16"/>
        <v>2071</v>
      </c>
      <c r="AD46" s="51">
        <f t="shared" si="16"/>
        <v>423688</v>
      </c>
      <c r="AE46" s="51">
        <f t="shared" si="16"/>
        <v>340468</v>
      </c>
      <c r="AF46" s="51">
        <f t="shared" si="16"/>
        <v>98620</v>
      </c>
      <c r="AG46" s="51">
        <f t="shared" si="16"/>
        <v>21900</v>
      </c>
    </row>
    <row r="47" spans="1:33" ht="15" customHeight="1" x14ac:dyDescent="0.25">
      <c r="A47" s="50"/>
      <c r="B47" s="5"/>
      <c r="C47" s="48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15" customHeight="1" x14ac:dyDescent="0.25">
      <c r="A48" s="50"/>
      <c r="B48" s="5" t="s">
        <v>20</v>
      </c>
      <c r="C48" s="48"/>
      <c r="D48" s="51">
        <f>SUM(D49:D52)</f>
        <v>634737.15760000004</v>
      </c>
      <c r="E48" s="51">
        <f t="shared" ref="E48:AG48" si="17">SUM(E49:E52)</f>
        <v>1310</v>
      </c>
      <c r="F48" s="51">
        <f t="shared" si="17"/>
        <v>228721</v>
      </c>
      <c r="G48" s="51">
        <f t="shared" si="17"/>
        <v>196402.15760000001</v>
      </c>
      <c r="H48" s="51">
        <f t="shared" si="17"/>
        <v>186247</v>
      </c>
      <c r="I48" s="51">
        <f t="shared" si="17"/>
        <v>22057</v>
      </c>
      <c r="J48" s="51">
        <f t="shared" si="17"/>
        <v>780241</v>
      </c>
      <c r="K48" s="51">
        <f t="shared" si="17"/>
        <v>1505</v>
      </c>
      <c r="L48" s="51">
        <f t="shared" si="17"/>
        <v>276327</v>
      </c>
      <c r="M48" s="51">
        <f t="shared" si="17"/>
        <v>257565</v>
      </c>
      <c r="N48" s="51">
        <f t="shared" si="17"/>
        <v>218233</v>
      </c>
      <c r="O48" s="51">
        <f t="shared" si="17"/>
        <v>26611</v>
      </c>
      <c r="P48" s="51">
        <f t="shared" si="17"/>
        <v>632599</v>
      </c>
      <c r="Q48" s="51">
        <f t="shared" si="17"/>
        <v>3042</v>
      </c>
      <c r="R48" s="51">
        <f t="shared" si="17"/>
        <v>217758</v>
      </c>
      <c r="S48" s="51">
        <f t="shared" si="17"/>
        <v>193493</v>
      </c>
      <c r="T48" s="51">
        <f t="shared" si="17"/>
        <v>194074</v>
      </c>
      <c r="U48" s="51">
        <f t="shared" si="17"/>
        <v>24232</v>
      </c>
      <c r="V48" s="51">
        <f t="shared" si="17"/>
        <v>710546</v>
      </c>
      <c r="W48" s="51">
        <f t="shared" si="17"/>
        <v>2333</v>
      </c>
      <c r="X48" s="51">
        <f t="shared" si="17"/>
        <v>242509</v>
      </c>
      <c r="Y48" s="51">
        <f t="shared" si="17"/>
        <v>216875</v>
      </c>
      <c r="Z48" s="51">
        <f t="shared" si="17"/>
        <v>220485</v>
      </c>
      <c r="AA48" s="51">
        <f t="shared" si="17"/>
        <v>28344</v>
      </c>
      <c r="AB48" s="51">
        <f t="shared" si="17"/>
        <v>2758123.1576</v>
      </c>
      <c r="AC48" s="51">
        <f t="shared" si="17"/>
        <v>8190</v>
      </c>
      <c r="AD48" s="51">
        <f t="shared" si="17"/>
        <v>965315</v>
      </c>
      <c r="AE48" s="51">
        <f t="shared" si="17"/>
        <v>864335.15760000004</v>
      </c>
      <c r="AF48" s="51">
        <f t="shared" si="17"/>
        <v>819039</v>
      </c>
      <c r="AG48" s="51">
        <f t="shared" si="17"/>
        <v>101244</v>
      </c>
    </row>
    <row r="49" spans="1:33" ht="15" customHeight="1" x14ac:dyDescent="0.25">
      <c r="A49" s="50"/>
      <c r="B49" s="5"/>
      <c r="C49" s="48" t="s">
        <v>28</v>
      </c>
      <c r="D49" s="51">
        <f>SUM(E49:I49)</f>
        <v>124969.15760000001</v>
      </c>
      <c r="E49" s="51">
        <f>'[1]sum-roro'!K10</f>
        <v>37</v>
      </c>
      <c r="F49" s="51">
        <f>'[1]sum-roro'!K62</f>
        <v>13514</v>
      </c>
      <c r="G49" s="51">
        <f>'[1]sum-roro'!K161</f>
        <v>24052.157599999999</v>
      </c>
      <c r="H49" s="51">
        <f>'[1]sum-roro'!K277</f>
        <v>76696</v>
      </c>
      <c r="I49" s="51">
        <f>'[1]sum-roro'!K337</f>
        <v>10670</v>
      </c>
      <c r="J49" s="51">
        <f>SUM(K49:O49)</f>
        <v>151376</v>
      </c>
      <c r="K49" s="51">
        <f>'[1]sum-roro'!V10</f>
        <v>28</v>
      </c>
      <c r="L49" s="51">
        <f>'[1]sum-roro'!V62</f>
        <v>14373</v>
      </c>
      <c r="M49" s="51">
        <f>'[1]sum-roro'!V161</f>
        <v>34704</v>
      </c>
      <c r="N49" s="51">
        <f>'[1]sum-roro'!V277</f>
        <v>89456</v>
      </c>
      <c r="O49" s="51">
        <f>'[1]sum-roro'!V337</f>
        <v>12815</v>
      </c>
      <c r="P49" s="51">
        <f>SUM(Q49:U49)</f>
        <v>128777</v>
      </c>
      <c r="Q49" s="51">
        <f>'[1]sum-roro'!AG10</f>
        <v>891</v>
      </c>
      <c r="R49" s="51">
        <f>'[1]sum-roro'!AG62</f>
        <v>9549</v>
      </c>
      <c r="S49" s="51">
        <f>'[1]sum-roro'!AG161</f>
        <v>20122</v>
      </c>
      <c r="T49" s="51">
        <f>'[1]sum-roro'!AG277</f>
        <v>85220</v>
      </c>
      <c r="U49" s="51">
        <f>'[1]sum-roro'!AG337</f>
        <v>12995</v>
      </c>
      <c r="V49" s="51">
        <f>SUM(W49:AA49)</f>
        <v>146818</v>
      </c>
      <c r="W49" s="51">
        <f>'[1]sum-roro'!AR10</f>
        <v>14</v>
      </c>
      <c r="X49" s="51">
        <f>'[1]sum-roro'!AR62</f>
        <v>13354</v>
      </c>
      <c r="Y49" s="51">
        <f>'[1]sum-roro'!AR161</f>
        <v>24243</v>
      </c>
      <c r="Z49" s="51">
        <f>'[1]sum-roro'!AR277</f>
        <v>95200</v>
      </c>
      <c r="AA49" s="51">
        <f>'[1]sum-roro'!AR337</f>
        <v>14007</v>
      </c>
      <c r="AB49" s="51">
        <f>AC49+AD49+AE49+AF49+AG49</f>
        <v>551940.15760000004</v>
      </c>
      <c r="AC49" s="51">
        <f t="shared" ref="AC49:AG52" si="18">E49+K49+Q49+W49</f>
        <v>970</v>
      </c>
      <c r="AD49" s="51">
        <f t="shared" si="18"/>
        <v>50790</v>
      </c>
      <c r="AE49" s="51">
        <f t="shared" si="18"/>
        <v>103121.15760000001</v>
      </c>
      <c r="AF49" s="51">
        <f t="shared" si="18"/>
        <v>346572</v>
      </c>
      <c r="AG49" s="51">
        <f t="shared" si="18"/>
        <v>50487</v>
      </c>
    </row>
    <row r="50" spans="1:33" ht="15" customHeight="1" x14ac:dyDescent="0.25">
      <c r="A50" s="50"/>
      <c r="B50" s="5"/>
      <c r="C50" s="48" t="s">
        <v>29</v>
      </c>
      <c r="D50" s="51">
        <f>SUM(E50:I50)</f>
        <v>218346</v>
      </c>
      <c r="E50" s="51">
        <f>'[1]sum-roro'!L10</f>
        <v>1162</v>
      </c>
      <c r="F50" s="51">
        <f>'[1]sum-roro'!L62</f>
        <v>84699</v>
      </c>
      <c r="G50" s="51">
        <f>'[1]sum-roro'!L161</f>
        <v>63488</v>
      </c>
      <c r="H50" s="51">
        <f>'[1]sum-roro'!L277</f>
        <v>65109</v>
      </c>
      <c r="I50" s="51">
        <f>'[1]sum-roro'!L337</f>
        <v>3888</v>
      </c>
      <c r="J50" s="51">
        <f>SUM(K50:O50)</f>
        <v>303337</v>
      </c>
      <c r="K50" s="51">
        <f>'[1]sum-roro'!W10</f>
        <v>1302</v>
      </c>
      <c r="L50" s="51">
        <f>'[1]sum-roro'!W62</f>
        <v>115861</v>
      </c>
      <c r="M50" s="51">
        <f>'[1]sum-roro'!W161</f>
        <v>99582</v>
      </c>
      <c r="N50" s="51">
        <f>'[1]sum-roro'!W277</f>
        <v>80776</v>
      </c>
      <c r="O50" s="51">
        <f>'[1]sum-roro'!W337</f>
        <v>5816</v>
      </c>
      <c r="P50" s="51">
        <f>SUM(Q50:U50)</f>
        <v>211515</v>
      </c>
      <c r="Q50" s="51">
        <f>'[1]sum-roro'!AH10</f>
        <v>1922</v>
      </c>
      <c r="R50" s="51">
        <f>'[1]sum-roro'!AH62</f>
        <v>76733</v>
      </c>
      <c r="S50" s="51">
        <f>'[1]sum-roro'!AH161</f>
        <v>64569</v>
      </c>
      <c r="T50" s="51">
        <f>'[1]sum-roro'!AH277</f>
        <v>64798</v>
      </c>
      <c r="U50" s="51">
        <f>'[1]sum-roro'!AH337</f>
        <v>3493</v>
      </c>
      <c r="V50" s="51">
        <f>SUM(W50:AA50)</f>
        <v>256967</v>
      </c>
      <c r="W50" s="51">
        <f>'[1]sum-roro'!AS10</f>
        <v>2153</v>
      </c>
      <c r="X50" s="51">
        <f>'[1]sum-roro'!AS62</f>
        <v>92313</v>
      </c>
      <c r="Y50" s="51">
        <f>'[1]sum-roro'!AS161</f>
        <v>76792</v>
      </c>
      <c r="Z50" s="51">
        <f>'[1]sum-roro'!AS277</f>
        <v>80626</v>
      </c>
      <c r="AA50" s="51">
        <f>'[1]sum-roro'!AS337</f>
        <v>5083</v>
      </c>
      <c r="AB50" s="51">
        <f>SUM(AC50:AG50)</f>
        <v>990165</v>
      </c>
      <c r="AC50" s="51">
        <f t="shared" si="18"/>
        <v>6539</v>
      </c>
      <c r="AD50" s="51">
        <f t="shared" si="18"/>
        <v>369606</v>
      </c>
      <c r="AE50" s="51">
        <f t="shared" si="18"/>
        <v>304431</v>
      </c>
      <c r="AF50" s="51">
        <f t="shared" si="18"/>
        <v>291309</v>
      </c>
      <c r="AG50" s="51">
        <f t="shared" si="18"/>
        <v>18280</v>
      </c>
    </row>
    <row r="51" spans="1:33" ht="15" customHeight="1" x14ac:dyDescent="0.25">
      <c r="A51" s="50"/>
      <c r="B51" s="5"/>
      <c r="C51" s="48" t="s">
        <v>30</v>
      </c>
      <c r="D51" s="51">
        <f>SUM(E51:I51)</f>
        <v>76209</v>
      </c>
      <c r="E51" s="51">
        <f>'[1]sum-roro'!M10</f>
        <v>36</v>
      </c>
      <c r="F51" s="51">
        <f>'[1]sum-roro'!M62</f>
        <v>26611</v>
      </c>
      <c r="G51" s="51">
        <f>'[1]sum-roro'!M161</f>
        <v>27027</v>
      </c>
      <c r="H51" s="51">
        <f>'[1]sum-roro'!M277</f>
        <v>20573</v>
      </c>
      <c r="I51" s="51">
        <f>'[1]sum-roro'!M337</f>
        <v>1962</v>
      </c>
      <c r="J51" s="51">
        <f>SUM(K51:O51)</f>
        <v>83681</v>
      </c>
      <c r="K51" s="51">
        <f>'[1]sum-roro'!X10</f>
        <v>75</v>
      </c>
      <c r="L51" s="51">
        <f>'[1]sum-roro'!X62</f>
        <v>29506</v>
      </c>
      <c r="M51" s="51">
        <f>'[1]sum-roro'!X161</f>
        <v>30167</v>
      </c>
      <c r="N51" s="51">
        <f>'[1]sum-roro'!X277</f>
        <v>22268</v>
      </c>
      <c r="O51" s="51">
        <f>'[1]sum-roro'!X337</f>
        <v>1665</v>
      </c>
      <c r="P51" s="51">
        <f>SUM(Q51:U51)</f>
        <v>79629</v>
      </c>
      <c r="Q51" s="51">
        <f>'[1]sum-roro'!AI10</f>
        <v>102</v>
      </c>
      <c r="R51" s="51">
        <f>'[1]sum-roro'!AI62</f>
        <v>27592</v>
      </c>
      <c r="S51" s="51">
        <f>'[1]sum-roro'!AI161</f>
        <v>28367</v>
      </c>
      <c r="T51" s="51">
        <f>'[1]sum-roro'!AI277</f>
        <v>21298</v>
      </c>
      <c r="U51" s="51">
        <f>'[1]sum-roro'!AI337</f>
        <v>2270</v>
      </c>
      <c r="V51" s="51">
        <f>SUM(W51:AA51)</f>
        <v>85197</v>
      </c>
      <c r="W51" s="51">
        <f>'[1]sum-roro'!AT10</f>
        <v>70</v>
      </c>
      <c r="X51" s="51">
        <f>'[1]sum-roro'!AT62</f>
        <v>29461</v>
      </c>
      <c r="Y51" s="51">
        <f>'[1]sum-roro'!AT161</f>
        <v>29940</v>
      </c>
      <c r="Z51" s="51">
        <f>'[1]sum-roro'!AT277</f>
        <v>22308</v>
      </c>
      <c r="AA51" s="51">
        <f>'[1]sum-roro'!AT337</f>
        <v>3418</v>
      </c>
      <c r="AB51" s="51">
        <f>SUM(AC51:AG51)</f>
        <v>324716</v>
      </c>
      <c r="AC51" s="51">
        <f t="shared" si="18"/>
        <v>283</v>
      </c>
      <c r="AD51" s="51">
        <f t="shared" si="18"/>
        <v>113170</v>
      </c>
      <c r="AE51" s="51">
        <f t="shared" si="18"/>
        <v>115501</v>
      </c>
      <c r="AF51" s="51">
        <f t="shared" si="18"/>
        <v>86447</v>
      </c>
      <c r="AG51" s="51">
        <f t="shared" si="18"/>
        <v>9315</v>
      </c>
    </row>
    <row r="52" spans="1:33" ht="15" customHeight="1" x14ac:dyDescent="0.25">
      <c r="A52" s="50"/>
      <c r="B52" s="5"/>
      <c r="C52" s="48" t="s">
        <v>31</v>
      </c>
      <c r="D52" s="51">
        <f>SUM(E52:I52)</f>
        <v>215213</v>
      </c>
      <c r="E52" s="51">
        <f>'[1]sum-roro'!N10</f>
        <v>75</v>
      </c>
      <c r="F52" s="51">
        <f>'[1]sum-roro'!N62</f>
        <v>103897</v>
      </c>
      <c r="G52" s="51">
        <f>'[1]sum-roro'!N161</f>
        <v>81835</v>
      </c>
      <c r="H52" s="51">
        <f>'[1]sum-roro'!N277</f>
        <v>23869</v>
      </c>
      <c r="I52" s="51">
        <f>'[1]sum-roro'!N337</f>
        <v>5537</v>
      </c>
      <c r="J52" s="51">
        <f>SUM(K52:O52)</f>
        <v>241847</v>
      </c>
      <c r="K52" s="51">
        <f>'[1]sum-roro'!Y10</f>
        <v>100</v>
      </c>
      <c r="L52" s="51">
        <f>'[1]sum-roro'!Y62</f>
        <v>116587</v>
      </c>
      <c r="M52" s="51">
        <f>'[1]sum-roro'!Y161</f>
        <v>93112</v>
      </c>
      <c r="N52" s="51">
        <f>'[1]sum-roro'!Y277</f>
        <v>25733</v>
      </c>
      <c r="O52" s="51">
        <f>'[1]sum-roro'!Y337</f>
        <v>6315</v>
      </c>
      <c r="P52" s="51">
        <f>SUM(Q52:U52)</f>
        <v>212678</v>
      </c>
      <c r="Q52" s="51">
        <f>'[1]sum-roro'!AJ10</f>
        <v>127</v>
      </c>
      <c r="R52" s="51">
        <f>'[1]sum-roro'!AJ62</f>
        <v>103884</v>
      </c>
      <c r="S52" s="51">
        <f>'[1]sum-roro'!AJ161</f>
        <v>80435</v>
      </c>
      <c r="T52" s="51">
        <f>'[1]sum-roro'!AJ277</f>
        <v>22758</v>
      </c>
      <c r="U52" s="51">
        <f>'[1]sum-roro'!AJ337</f>
        <v>5474</v>
      </c>
      <c r="V52" s="51">
        <f>SUM(W52:AA52)</f>
        <v>221564</v>
      </c>
      <c r="W52" s="51">
        <f>'[1]sum-roro'!AU10</f>
        <v>96</v>
      </c>
      <c r="X52" s="51">
        <f>'[1]sum-roro'!AU62</f>
        <v>107381</v>
      </c>
      <c r="Y52" s="51">
        <f>'[1]sum-roro'!AU161</f>
        <v>85900</v>
      </c>
      <c r="Z52" s="51">
        <f>'[1]sum-roro'!AU277</f>
        <v>22351</v>
      </c>
      <c r="AA52" s="51">
        <f>'[1]sum-roro'!AU337</f>
        <v>5836</v>
      </c>
      <c r="AB52" s="51">
        <f>SUM(AC52:AG52)</f>
        <v>891302</v>
      </c>
      <c r="AC52" s="51">
        <f t="shared" si="18"/>
        <v>398</v>
      </c>
      <c r="AD52" s="51">
        <f t="shared" si="18"/>
        <v>431749</v>
      </c>
      <c r="AE52" s="51">
        <f t="shared" si="18"/>
        <v>341282</v>
      </c>
      <c r="AF52" s="51">
        <f t="shared" si="18"/>
        <v>94711</v>
      </c>
      <c r="AG52" s="51">
        <f t="shared" si="18"/>
        <v>23162</v>
      </c>
    </row>
    <row r="53" spans="1:33" ht="15" customHeight="1" x14ac:dyDescent="0.25">
      <c r="A53" s="54"/>
      <c r="B53" s="55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3" ht="15" customHeight="1" x14ac:dyDescent="0.25">
      <c r="A54" s="2" t="s">
        <v>32</v>
      </c>
    </row>
    <row r="55" spans="1:33" ht="15" customHeight="1" x14ac:dyDescent="0.25">
      <c r="A55" s="2" t="s">
        <v>33</v>
      </c>
    </row>
    <row r="56" spans="1:33" ht="15" customHeight="1" x14ac:dyDescent="0.25">
      <c r="A56" s="2" t="s">
        <v>34</v>
      </c>
    </row>
    <row r="57" spans="1:33" ht="15" customHeight="1" x14ac:dyDescent="0.25">
      <c r="A57" s="2" t="s">
        <v>35</v>
      </c>
    </row>
    <row r="58" spans="1:33" ht="15" customHeight="1" x14ac:dyDescent="0.25">
      <c r="A58" s="2" t="s">
        <v>36</v>
      </c>
    </row>
    <row r="64" spans="1:33" ht="15" customHeight="1" x14ac:dyDescent="0.25">
      <c r="E64" s="58"/>
    </row>
  </sheetData>
  <mergeCells count="36">
    <mergeCell ref="AD5:AD6"/>
    <mergeCell ref="AE5:AE6"/>
    <mergeCell ref="AF5:AF6"/>
    <mergeCell ref="AG5:AG6"/>
    <mergeCell ref="W5:W6"/>
    <mergeCell ref="X5:X6"/>
    <mergeCell ref="Y5:Y6"/>
    <mergeCell ref="Z5:Z6"/>
    <mergeCell ref="AA5:AA6"/>
    <mergeCell ref="AC5:AC6"/>
    <mergeCell ref="O5:O6"/>
    <mergeCell ref="Q5:Q6"/>
    <mergeCell ref="R5:R6"/>
    <mergeCell ref="S5:S6"/>
    <mergeCell ref="T5:T6"/>
    <mergeCell ref="U5:U6"/>
    <mergeCell ref="Q4:U4"/>
    <mergeCell ref="V4:V6"/>
    <mergeCell ref="W4:AA4"/>
    <mergeCell ref="AB4:AB6"/>
    <mergeCell ref="AC4:AG4"/>
    <mergeCell ref="E5:E6"/>
    <mergeCell ref="F5:F6"/>
    <mergeCell ref="G5:G6"/>
    <mergeCell ref="H5:H6"/>
    <mergeCell ref="I5:I6"/>
    <mergeCell ref="A4:C6"/>
    <mergeCell ref="D4:D6"/>
    <mergeCell ref="E4:I4"/>
    <mergeCell ref="J4:J6"/>
    <mergeCell ref="K4:O4"/>
    <mergeCell ref="P4:P6"/>
    <mergeCell ref="K5:K6"/>
    <mergeCell ref="L5:L6"/>
    <mergeCell ref="M5:M6"/>
    <mergeCell ref="N5:N6"/>
  </mergeCells>
  <printOptions horizontalCentered="1"/>
  <pageMargins left="0.5" right="0.5" top="1" bottom="0.75" header="0.3" footer="0.3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Jacinto</dc:creator>
  <cp:lastModifiedBy>Nicole M. Jacinto</cp:lastModifiedBy>
  <dcterms:created xsi:type="dcterms:W3CDTF">2017-11-09T05:35:43Z</dcterms:created>
  <dcterms:modified xsi:type="dcterms:W3CDTF">2017-11-09T05:36:19Z</dcterms:modified>
</cp:coreProperties>
</file>